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08" yWindow="-108" windowWidth="23256" windowHeight="12456" tabRatio="743" firstSheet="0" activeTab="0" autoFilterDateGrouping="1"/>
  </bookViews>
  <sheets>
    <sheet xmlns:r="http://schemas.openxmlformats.org/officeDocument/2006/relationships" name="1. INSTRUÇÕES" sheetId="1" state="visible" r:id="rId1"/>
    <sheet xmlns:r="http://schemas.openxmlformats.org/officeDocument/2006/relationships" name="2. IDENTIFICAÇÃO" sheetId="2" state="visible" r:id="rId2"/>
    <sheet xmlns:r="http://schemas.openxmlformats.org/officeDocument/2006/relationships" name="3. ITENS DO PCA" sheetId="3" state="visible" r:id="rId3"/>
    <sheet xmlns:r="http://schemas.openxmlformats.org/officeDocument/2006/relationships" name="4. RESUMO" sheetId="4" state="visible" r:id="rId4"/>
    <sheet xmlns:r="http://schemas.openxmlformats.org/officeDocument/2006/relationships" name="5. CHECKLIST" sheetId="5" state="visible" r:id="rId5"/>
  </sheets>
  <definedNames>
    <definedName name="_xlnm.Print_Titles" localSheetId="2">'3. ITENS DO PCA'!$3:$4</definedName>
  </definedNames>
  <calcPr calcId="191029" fullCalcOnLoad="1" iterateDelta="0.0001"/>
</workbook>
</file>

<file path=xl/styles.xml><?xml version="1.0" encoding="utf-8"?>
<styleSheet xmlns="http://schemas.openxmlformats.org/spreadsheetml/2006/main">
  <numFmts count="4">
    <numFmt numFmtId="164" formatCode="&quot;R$ &quot;#,##0.00"/>
    <numFmt numFmtId="165" formatCode="0.0%"/>
    <numFmt numFmtId="166" formatCode="_-&quot;R$&quot;\ * #,##0.00_-;\-&quot;R$&quot;\ * #,##0.00_-;_-&quot;R$&quot;\ * &quot;-&quot;??_-;_-@_-"/>
    <numFmt numFmtId="167" formatCode="DD/MM/YYYY"/>
  </numFmts>
  <fonts count="21">
    <font>
      <name val="Calibri"/>
      <charset val="1"/>
      <family val="2"/>
      <color theme="1"/>
      <sz val="11"/>
    </font>
    <font>
      <name val="Arial"/>
      <charset val="1"/>
      <b val="1"/>
      <color rgb="FFFFFFFF"/>
      <sz val="14"/>
    </font>
    <font>
      <name val="Arial"/>
      <charset val="1"/>
      <b val="1"/>
      <color rgb="FFFFFFFF"/>
      <sz val="11"/>
    </font>
    <font>
      <name val="Arial"/>
      <charset val="1"/>
      <b val="1"/>
      <color rgb="FF003580"/>
      <sz val="15"/>
    </font>
    <font>
      <name val="Arial"/>
      <charset val="1"/>
      <i val="1"/>
      <color rgb="FF595959"/>
      <sz val="10"/>
    </font>
    <font>
      <name val="Arial"/>
      <charset val="1"/>
      <sz val="10"/>
    </font>
    <font>
      <name val="Arial"/>
      <charset val="1"/>
      <b val="1"/>
      <color rgb="FF003580"/>
      <sz val="10"/>
    </font>
    <font>
      <name val="Arial"/>
      <charset val="1"/>
      <b val="1"/>
      <color rgb="FFFFFFFF"/>
      <sz val="10"/>
    </font>
    <font>
      <name val="Arial"/>
      <charset val="1"/>
      <b val="1"/>
      <sz val="10"/>
    </font>
    <font>
      <name val="Arial"/>
      <charset val="1"/>
      <i val="1"/>
      <color rgb="FF808080"/>
      <sz val="10"/>
    </font>
    <font>
      <name val="Arial"/>
      <charset val="1"/>
      <b val="1"/>
      <color rgb="FFFFFFFF"/>
      <sz val="13"/>
    </font>
    <font>
      <name val="Arial"/>
      <charset val="1"/>
      <i val="1"/>
      <color rgb="FF595959"/>
      <sz val="8"/>
    </font>
    <font>
      <name val="Arial"/>
      <charset val="1"/>
      <b val="1"/>
      <i val="1"/>
      <color rgb="FF595959"/>
      <sz val="9"/>
    </font>
    <font>
      <name val="Arial"/>
      <charset val="1"/>
      <i val="1"/>
      <color rgb="FF595959"/>
      <sz val="9"/>
    </font>
    <font>
      <name val="Arial"/>
      <charset val="1"/>
      <b val="1"/>
      <color rgb="FF003580"/>
      <sz val="11"/>
    </font>
    <font>
      <name val="Arial"/>
      <charset val="1"/>
      <b val="1"/>
      <i val="1"/>
      <color rgb="FF003580"/>
      <sz val="10"/>
    </font>
    <font>
      <name val="Calibri"/>
      <charset val="1"/>
      <family val="2"/>
      <color theme="1"/>
      <sz val="11"/>
    </font>
    <font>
      <name val="Arial"/>
      <family val="2"/>
      <b val="1"/>
      <sz val="10"/>
    </font>
    <font>
      <name val="Arial"/>
      <family val="2"/>
      <sz val="10"/>
    </font>
    <font>
      <name val="Arial"/>
      <family val="2"/>
      <i val="1"/>
      <color rgb="FF595959"/>
      <sz val="9"/>
    </font>
    <font>
      <b val="1"/>
    </font>
  </fonts>
  <fills count="13">
    <fill>
      <patternFill/>
    </fill>
    <fill>
      <patternFill patternType="gray125"/>
    </fill>
    <fill>
      <patternFill patternType="solid">
        <fgColor rgb="FF003580"/>
        <bgColor rgb="FF333399"/>
      </patternFill>
    </fill>
    <fill>
      <patternFill patternType="solid">
        <fgColor rgb="FF5B7DB1"/>
        <bgColor rgb="FF808080"/>
      </patternFill>
    </fill>
    <fill>
      <patternFill patternType="solid">
        <fgColor rgb="FFFFF4CC"/>
        <bgColor rgb="FFFFF9CC"/>
      </patternFill>
    </fill>
    <fill>
      <patternFill patternType="solid">
        <fgColor rgb="FFF2F2F2"/>
        <bgColor rgb="FFE9F5E9"/>
      </patternFill>
    </fill>
    <fill>
      <patternFill patternType="solid">
        <fgColor rgb="FFFFF9CC"/>
        <bgColor rgb="FFFFF4CC"/>
      </patternFill>
    </fill>
    <fill>
      <patternFill patternType="solid">
        <fgColor rgb="FFE9F5E9"/>
        <bgColor rgb="FFF2F2F2"/>
      </patternFill>
    </fill>
    <fill>
      <patternFill patternType="solid">
        <fgColor rgb="FFFFE0B2"/>
        <bgColor rgb="FFF8CECC"/>
      </patternFill>
    </fill>
    <fill>
      <patternFill patternType="solid">
        <fgColor rgb="FFFFFFFF"/>
        <bgColor rgb="FFF2F2F2"/>
      </patternFill>
    </fill>
    <fill>
      <patternFill patternType="solid">
        <fgColor rgb="FFF8CECC"/>
        <bgColor rgb="FFFFE0B2"/>
      </patternFill>
    </fill>
    <fill>
      <patternFill patternType="solid">
        <fgColor rgb="FFD5E8D4"/>
        <bgColor rgb="FFE9F5E9"/>
      </patternFill>
    </fill>
    <fill>
      <patternFill patternType="solid">
        <fgColor rgb="FFFFF2CC"/>
        <bgColor rgb="FFFFF2CC"/>
      </patternFill>
    </fill>
  </fills>
  <borders count="9">
    <border>
      <left/>
      <right/>
      <top/>
      <bottom/>
      <diagonal/>
    </border>
    <border>
      <left style="thin">
        <color rgb="FF003580"/>
      </left>
      <right/>
      <top style="thin">
        <color rgb="FF003580"/>
      </top>
      <bottom style="thin">
        <color rgb="FF003580"/>
      </bottom>
      <diagonal/>
    </border>
    <border>
      <left style="thin">
        <color rgb="FFBFBFBF"/>
      </left>
      <right/>
      <top style="thin">
        <color rgb="FFBFBFBF"/>
      </top>
      <bottom style="thin">
        <color rgb="FFBFBFBF"/>
      </bottom>
      <diagonal/>
    </border>
    <border>
      <left style="thin">
        <color rgb="FF003580"/>
      </left>
      <right style="thin">
        <color rgb="FF003580"/>
      </right>
      <top style="thin">
        <color rgb="FF003580"/>
      </top>
      <bottom style="thin">
        <color rgb="FF003580"/>
      </bottom>
      <diagonal/>
    </border>
    <border>
      <left style="thin">
        <color rgb="FFBFBFBF"/>
      </left>
      <right style="thin">
        <color rgb="FFBFBFBF"/>
      </right>
      <top style="thin">
        <color rgb="FFBFBFBF"/>
      </top>
      <bottom style="thin">
        <color rgb="FFBFBFBF"/>
      </bottom>
      <diagonal/>
    </border>
    <border>
      <left/>
      <right/>
      <top style="thin">
        <color rgb="FF003580"/>
      </top>
      <bottom/>
      <diagonal/>
    </border>
    <border>
      <left/>
      <right/>
      <top style="thin">
        <color rgb="FF003580"/>
      </top>
      <bottom style="thin">
        <color rgb="FF003580"/>
      </bottom>
      <diagonal/>
    </border>
    <border>
      <left/>
      <right/>
      <top style="thin">
        <color rgb="FFBFBFBF"/>
      </top>
      <bottom/>
      <diagonal/>
    </border>
    <border>
      <left/>
      <right/>
      <top style="thin">
        <color rgb="FFBFBFBF"/>
      </top>
      <bottom style="thin">
        <color rgb="FFBFBFBF"/>
      </bottom>
      <diagonal/>
    </border>
  </borders>
  <cellStyleXfs count="2">
    <xf numFmtId="0" fontId="16" fillId="0" borderId="0"/>
    <xf numFmtId="44" fontId="16" fillId="0" borderId="0"/>
  </cellStyleXfs>
  <cellXfs count="104">
    <xf numFmtId="0" fontId="0" fillId="0" borderId="0" pivotButton="0" quotePrefix="0" xfId="0"/>
    <xf numFmtId="0" fontId="7" fillId="3" borderId="3" applyAlignment="1" pivotButton="0" quotePrefix="0" xfId="0">
      <alignment horizontal="center" vertical="center" wrapText="1"/>
    </xf>
    <xf numFmtId="0" fontId="11" fillId="7" borderId="4" applyAlignment="1" pivotButton="0" quotePrefix="0" xfId="0">
      <alignment horizontal="center" vertical="center"/>
    </xf>
    <xf numFmtId="0" fontId="11" fillId="6" borderId="4" applyAlignment="1" pivotButton="0" quotePrefix="0" xfId="0">
      <alignment horizontal="center" vertical="center"/>
    </xf>
    <xf numFmtId="0" fontId="11" fillId="5" borderId="4" applyAlignment="1" pivotButton="0" quotePrefix="0" xfId="0">
      <alignment horizontal="center" vertical="center"/>
    </xf>
    <xf numFmtId="0" fontId="12" fillId="8" borderId="4" applyAlignment="1" pivotButton="0" quotePrefix="0" xfId="0">
      <alignment horizontal="center" vertical="center"/>
    </xf>
    <xf numFmtId="0" fontId="13" fillId="8" borderId="4" applyAlignment="1" pivotButton="0" quotePrefix="0" xfId="0">
      <alignment horizontal="left" vertical="center" wrapText="1" indent="1"/>
    </xf>
    <xf numFmtId="0" fontId="5" fillId="5" borderId="4" applyAlignment="1" pivotButton="0" quotePrefix="0" xfId="0">
      <alignment horizontal="center" vertical="center"/>
    </xf>
    <xf numFmtId="0" fontId="5" fillId="6" borderId="4" applyAlignment="1" pivotButton="0" quotePrefix="0" xfId="0">
      <alignment horizontal="left" vertical="center" wrapText="1" indent="1"/>
    </xf>
    <xf numFmtId="0" fontId="5" fillId="9" borderId="4" applyAlignment="1" pivotButton="0" quotePrefix="0" xfId="0">
      <alignment horizontal="left" vertical="center" wrapText="1" indent="1"/>
    </xf>
    <xf numFmtId="3" fontId="5" fillId="6" borderId="4" applyAlignment="1" pivotButton="0" quotePrefix="0" xfId="0">
      <alignment horizontal="right" vertical="center"/>
    </xf>
    <xf numFmtId="14" fontId="5" fillId="6" borderId="4" applyAlignment="1" pivotButton="0" quotePrefix="0" xfId="0">
      <alignment horizontal="center" vertical="center"/>
    </xf>
    <xf numFmtId="3" fontId="14" fillId="7" borderId="3" applyAlignment="1" pivotButton="0" quotePrefix="0" xfId="0">
      <alignment horizontal="center" vertical="center"/>
    </xf>
    <xf numFmtId="164" fontId="14" fillId="7" borderId="3" applyAlignment="1" pivotButton="0" quotePrefix="0" xfId="0">
      <alignment horizontal="center" vertical="center"/>
    </xf>
    <xf numFmtId="0" fontId="7" fillId="3" borderId="3" applyAlignment="1" pivotButton="0" quotePrefix="0" xfId="0">
      <alignment horizontal="center" vertical="center"/>
    </xf>
    <xf numFmtId="0" fontId="8" fillId="0" borderId="3" applyAlignment="1" pivotButton="0" quotePrefix="0" xfId="0">
      <alignment horizontal="left" vertical="center" indent="1"/>
    </xf>
    <xf numFmtId="3" fontId="5" fillId="0" borderId="3" applyAlignment="1" pivotButton="0" quotePrefix="0" xfId="0">
      <alignment horizontal="center" vertical="center"/>
    </xf>
    <xf numFmtId="164" fontId="5" fillId="0" borderId="3" applyAlignment="1" pivotButton="0" quotePrefix="0" xfId="0">
      <alignment horizontal="right" vertical="center"/>
    </xf>
    <xf numFmtId="165" fontId="5" fillId="0" borderId="3" applyAlignment="1" pivotButton="0" quotePrefix="0" xfId="0">
      <alignment horizontal="center" vertical="center"/>
    </xf>
    <xf numFmtId="0" fontId="8" fillId="10" borderId="3" applyAlignment="1" pivotButton="0" quotePrefix="0" xfId="0">
      <alignment horizontal="left" vertical="center" indent="1"/>
    </xf>
    <xf numFmtId="3" fontId="5" fillId="10" borderId="3" applyAlignment="1" pivotButton="0" quotePrefix="0" xfId="0">
      <alignment horizontal="center" vertical="center"/>
    </xf>
    <xf numFmtId="164" fontId="5" fillId="10" borderId="3" applyAlignment="1" pivotButton="0" quotePrefix="0" xfId="0">
      <alignment horizontal="right" vertical="center"/>
    </xf>
    <xf numFmtId="165" fontId="5" fillId="10" borderId="3" applyAlignment="1" pivotButton="0" quotePrefix="0" xfId="0">
      <alignment horizontal="center" vertical="center"/>
    </xf>
    <xf numFmtId="0" fontId="8" fillId="4" borderId="3" applyAlignment="1" pivotButton="0" quotePrefix="0" xfId="0">
      <alignment horizontal="left" vertical="center" indent="1"/>
    </xf>
    <xf numFmtId="3" fontId="5" fillId="4" borderId="3" applyAlignment="1" pivotButton="0" quotePrefix="0" xfId="0">
      <alignment horizontal="center" vertical="center"/>
    </xf>
    <xf numFmtId="164" fontId="5" fillId="4" borderId="3" applyAlignment="1" pivotButton="0" quotePrefix="0" xfId="0">
      <alignment horizontal="right" vertical="center"/>
    </xf>
    <xf numFmtId="165" fontId="5" fillId="4" borderId="3" applyAlignment="1" pivotButton="0" quotePrefix="0" xfId="0">
      <alignment horizontal="center" vertical="center"/>
    </xf>
    <xf numFmtId="0" fontId="8" fillId="11" borderId="3" applyAlignment="1" pivotButton="0" quotePrefix="0" xfId="0">
      <alignment horizontal="left" vertical="center" indent="1"/>
    </xf>
    <xf numFmtId="3" fontId="5" fillId="11" borderId="3" applyAlignment="1" pivotButton="0" quotePrefix="0" xfId="0">
      <alignment horizontal="center" vertical="center"/>
    </xf>
    <xf numFmtId="164" fontId="5" fillId="11" borderId="3" applyAlignment="1" pivotButton="0" quotePrefix="0" xfId="0">
      <alignment horizontal="right" vertical="center"/>
    </xf>
    <xf numFmtId="165" fontId="5" fillId="11" borderId="3" applyAlignment="1" pivotButton="0" quotePrefix="0" xfId="0">
      <alignment horizontal="center" vertical="center"/>
    </xf>
    <xf numFmtId="0" fontId="2" fillId="3" borderId="3" applyAlignment="1" pivotButton="0" quotePrefix="0" xfId="0">
      <alignment horizontal="center" vertical="center"/>
    </xf>
    <xf numFmtId="0" fontId="6" fillId="5" borderId="3" applyAlignment="1" pivotButton="0" quotePrefix="0" xfId="0">
      <alignment horizontal="center" vertical="center"/>
    </xf>
    <xf numFmtId="0" fontId="5" fillId="0" borderId="3" applyAlignment="1" pivotButton="0" quotePrefix="0" xfId="0">
      <alignment horizontal="left" vertical="center" wrapText="1" indent="1"/>
    </xf>
    <xf numFmtId="0" fontId="5" fillId="6" borderId="3" applyAlignment="1" pivotButton="0" quotePrefix="0" xfId="0">
      <alignment horizontal="center" vertical="center"/>
    </xf>
    <xf numFmtId="0" fontId="5" fillId="6" borderId="3" applyAlignment="1" pivotButton="0" quotePrefix="0" xfId="0">
      <alignment horizontal="left" vertical="center" wrapText="1" indent="1"/>
    </xf>
    <xf numFmtId="0" fontId="5" fillId="4" borderId="2" applyAlignment="1" pivotButton="0" quotePrefix="0" xfId="0">
      <alignment horizontal="justify" vertical="center" wrapText="1"/>
    </xf>
    <xf numFmtId="0" fontId="2" fillId="2" borderId="0" applyAlignment="1" pivotButton="0" quotePrefix="0" xfId="0">
      <alignment horizontal="left" vertical="center" indent="1"/>
    </xf>
    <xf numFmtId="0" fontId="4" fillId="5" borderId="2" applyAlignment="1" pivotButton="0" quotePrefix="0" xfId="0">
      <alignment horizontal="center" vertical="center" wrapText="1"/>
    </xf>
    <xf numFmtId="0" fontId="6" fillId="0" borderId="0" applyAlignment="1" pivotButton="0" quotePrefix="0" xfId="0">
      <alignment horizontal="left" vertical="center" wrapText="1"/>
    </xf>
    <xf numFmtId="0" fontId="5" fillId="0" borderId="0" applyAlignment="1" pivotButton="0" quotePrefix="0" xfId="0">
      <alignment horizontal="justify" vertical="center" wrapText="1"/>
    </xf>
    <xf numFmtId="0" fontId="5" fillId="0" borderId="1" applyAlignment="1" pivotButton="0" quotePrefix="0" xfId="0">
      <alignment horizontal="left" vertical="center" wrapText="1" indent="1"/>
    </xf>
    <xf numFmtId="0" fontId="8" fillId="4" borderId="1" applyAlignment="1" pivotButton="0" quotePrefix="0" xfId="0">
      <alignment horizontal="center" vertical="center" wrapText="1"/>
    </xf>
    <xf numFmtId="0" fontId="7" fillId="3" borderId="1" applyAlignment="1" pivotButton="0" quotePrefix="0" xfId="0">
      <alignment horizontal="center" vertical="center" wrapText="1"/>
    </xf>
    <xf numFmtId="0" fontId="5" fillId="0" borderId="0" applyAlignment="1" pivotButton="0" quotePrefix="0" xfId="0">
      <alignment horizontal="left" vertical="center" wrapText="1"/>
    </xf>
    <xf numFmtId="0" fontId="1" fillId="2" borderId="0" applyAlignment="1" pivotButton="0" quotePrefix="0" xfId="0">
      <alignment horizontal="center" vertical="center" wrapText="1"/>
    </xf>
    <xf numFmtId="0" fontId="2" fillId="3" borderId="0" applyAlignment="1" pivotButton="0" quotePrefix="0" xfId="0">
      <alignment horizontal="center" vertical="center" wrapText="1"/>
    </xf>
    <xf numFmtId="0" fontId="3" fillId="0" borderId="0" applyAlignment="1" pivotButton="0" quotePrefix="0" xfId="0">
      <alignment horizontal="center" vertical="center" wrapText="1"/>
    </xf>
    <xf numFmtId="0" fontId="4" fillId="0" borderId="0" applyAlignment="1" pivotButton="0" quotePrefix="0" xfId="0">
      <alignment horizontal="center" vertical="center" wrapText="1"/>
    </xf>
    <xf numFmtId="0" fontId="8" fillId="5" borderId="1" applyAlignment="1" pivotButton="0" quotePrefix="0" xfId="0">
      <alignment horizontal="left" vertical="center" indent="1"/>
    </xf>
    <xf numFmtId="0" fontId="9" fillId="6" borderId="1" applyAlignment="1" pivotButton="0" quotePrefix="0" xfId="0">
      <alignment horizontal="left" vertical="center" indent="1"/>
    </xf>
    <xf numFmtId="0" fontId="2" fillId="3" borderId="0" applyAlignment="1" pivotButton="0" quotePrefix="0" xfId="0">
      <alignment horizontal="left" vertical="center" indent="1"/>
    </xf>
    <xf numFmtId="0" fontId="10" fillId="2" borderId="0" applyAlignment="1" pivotButton="0" quotePrefix="0" xfId="0">
      <alignment horizontal="center" vertical="center" wrapText="1"/>
    </xf>
    <xf numFmtId="0" fontId="13" fillId="0" borderId="0" applyAlignment="1" pivotButton="0" quotePrefix="0" xfId="0">
      <alignment horizontal="center" vertical="center" wrapText="1"/>
    </xf>
    <xf numFmtId="0" fontId="8" fillId="0" borderId="0" applyAlignment="1" pivotButton="0" quotePrefix="0" xfId="0">
      <alignment horizontal="center"/>
    </xf>
    <xf numFmtId="0" fontId="15" fillId="0" borderId="0" applyAlignment="1" pivotButton="0" quotePrefix="0" xfId="0">
      <alignment horizontal="center" vertical="center" wrapText="1"/>
    </xf>
    <xf numFmtId="0" fontId="0" fillId="0" borderId="0" applyAlignment="1" pivotButton="0" quotePrefix="0" xfId="0">
      <alignment horizontal="center"/>
    </xf>
    <xf numFmtId="0" fontId="18" fillId="0" borderId="0" applyAlignment="1" pivotButton="0" quotePrefix="0" xfId="0">
      <alignment horizontal="justify" vertical="center" wrapText="1"/>
    </xf>
    <xf numFmtId="0" fontId="19" fillId="8" borderId="4" applyAlignment="1" pivotButton="0" quotePrefix="0" xfId="0">
      <alignment horizontal="left" vertical="center" wrapText="1" indent="1"/>
    </xf>
    <xf numFmtId="0" fontId="19" fillId="8" borderId="4" applyAlignment="1" pivotButton="0" quotePrefix="0" xfId="0">
      <alignment horizontal="center" vertical="center" wrapText="1"/>
    </xf>
    <xf numFmtId="166" fontId="7" fillId="3" borderId="3" applyAlignment="1" pivotButton="0" quotePrefix="0" xfId="1">
      <alignment horizontal="center" vertical="center" wrapText="1"/>
    </xf>
    <xf numFmtId="166" fontId="11" fillId="6" borderId="4" applyAlignment="1" pivotButton="0" quotePrefix="0" xfId="1">
      <alignment horizontal="center" vertical="center"/>
    </xf>
    <xf numFmtId="166" fontId="11" fillId="7" borderId="4" applyAlignment="1" pivotButton="0" quotePrefix="0" xfId="1">
      <alignment horizontal="center" vertical="center"/>
    </xf>
    <xf numFmtId="166" fontId="13" fillId="8" borderId="4" applyAlignment="1" pivotButton="0" quotePrefix="0" xfId="1">
      <alignment horizontal="right" vertical="center"/>
    </xf>
    <xf numFmtId="166" fontId="12" fillId="8" borderId="4" applyAlignment="1" pivotButton="0" quotePrefix="0" xfId="1">
      <alignment horizontal="right" vertical="center"/>
    </xf>
    <xf numFmtId="166" fontId="5" fillId="6" borderId="4" applyAlignment="1" pivotButton="0" quotePrefix="0" xfId="1">
      <alignment horizontal="right" vertical="center"/>
    </xf>
    <xf numFmtId="166" fontId="8" fillId="7" borderId="4" applyAlignment="1" pivotButton="0" quotePrefix="0" xfId="1">
      <alignment horizontal="right" vertical="center"/>
    </xf>
    <xf numFmtId="3" fontId="13" fillId="8" borderId="4" applyAlignment="1" pivotButton="0" quotePrefix="0" xfId="0">
      <alignment horizontal="center" vertical="center"/>
    </xf>
    <xf numFmtId="0" fontId="13" fillId="8" borderId="4" applyAlignment="1" pivotButton="0" quotePrefix="0" xfId="0">
      <alignment horizontal="center" vertical="center" wrapText="1"/>
    </xf>
    <xf numFmtId="14" fontId="13" fillId="8" borderId="4" applyAlignment="1" pivotButton="0" quotePrefix="0" xfId="0">
      <alignment horizontal="left" vertical="center" wrapText="1" indent="1"/>
    </xf>
    <xf numFmtId="14" fontId="19" fillId="8" borderId="4" applyAlignment="1" pivotButton="0" quotePrefix="0" xfId="0">
      <alignment horizontal="left" vertical="center" wrapText="1" indent="1"/>
    </xf>
    <xf numFmtId="0" fontId="0" fillId="0" borderId="6" pivotButton="0" quotePrefix="0" xfId="0"/>
    <xf numFmtId="0" fontId="0" fillId="0" borderId="8" pivotButton="0" quotePrefix="0" xfId="0"/>
    <xf numFmtId="166" fontId="7" fillId="3" borderId="3" applyAlignment="1" pivotButton="0" quotePrefix="0" xfId="1">
      <alignment horizontal="center" vertical="center" wrapText="1"/>
    </xf>
    <xf numFmtId="166" fontId="11" fillId="6" borderId="4" applyAlignment="1" pivotButton="0" quotePrefix="0" xfId="1">
      <alignment horizontal="center" vertical="center"/>
    </xf>
    <xf numFmtId="166" fontId="11" fillId="7" borderId="4" applyAlignment="1" pivotButton="0" quotePrefix="0" xfId="1">
      <alignment horizontal="center" vertical="center"/>
    </xf>
    <xf numFmtId="166" fontId="13" fillId="8" borderId="4" applyAlignment="1" pivotButton="0" quotePrefix="0" xfId="1">
      <alignment horizontal="right" vertical="center"/>
    </xf>
    <xf numFmtId="166" fontId="12" fillId="8" borderId="4" applyAlignment="1" pivotButton="0" quotePrefix="0" xfId="1">
      <alignment horizontal="right" vertical="center"/>
    </xf>
    <xf numFmtId="0" fontId="0" fillId="12" borderId="0" pivotButton="0" quotePrefix="0" xfId="0"/>
    <xf numFmtId="167" fontId="19" fillId="8" borderId="4" applyAlignment="1" pivotButton="0" quotePrefix="0" xfId="0">
      <alignment horizontal="left" vertical="center" wrapText="1" indent="1"/>
    </xf>
    <xf numFmtId="166" fontId="5" fillId="6" borderId="4" applyAlignment="1" pivotButton="0" quotePrefix="0" xfId="1">
      <alignment horizontal="right" vertical="center"/>
    </xf>
    <xf numFmtId="166" fontId="8" fillId="7" borderId="4" applyAlignment="1" pivotButton="0" quotePrefix="0" xfId="1">
      <alignment horizontal="right" vertical="center"/>
    </xf>
    <xf numFmtId="0" fontId="19" fillId="12" borderId="4" applyAlignment="1" pivotButton="0" quotePrefix="0" xfId="0">
      <alignment horizontal="center" vertical="center" wrapText="1"/>
    </xf>
    <xf numFmtId="0" fontId="0" fillId="0" borderId="0" applyProtection="1" pivotButton="0" quotePrefix="0" xfId="0">
      <protection locked="0" hidden="0"/>
    </xf>
    <xf numFmtId="0" fontId="9" fillId="6" borderId="1" applyAlignment="1" applyProtection="1" pivotButton="0" quotePrefix="0" xfId="0">
      <alignment horizontal="left" vertical="center" indent="1"/>
      <protection locked="0" hidden="0"/>
    </xf>
    <xf numFmtId="0" fontId="13" fillId="8" borderId="4" applyAlignment="1" applyProtection="1" pivotButton="0" quotePrefix="0" xfId="0">
      <alignment horizontal="left" vertical="center" wrapText="1" indent="1"/>
      <protection locked="0" hidden="0"/>
    </xf>
    <xf numFmtId="0" fontId="19" fillId="8" borderId="4" applyAlignment="1" applyProtection="1" pivotButton="0" quotePrefix="0" xfId="0">
      <alignment horizontal="left" vertical="center" wrapText="1" indent="1"/>
      <protection locked="0" hidden="0"/>
    </xf>
    <xf numFmtId="0" fontId="13" fillId="8" borderId="4" applyAlignment="1" applyProtection="1" pivotButton="0" quotePrefix="0" xfId="0">
      <alignment horizontal="center" vertical="center" wrapText="1"/>
      <protection locked="0" hidden="0"/>
    </xf>
    <xf numFmtId="3" fontId="13" fillId="8" borderId="4" applyAlignment="1" applyProtection="1" pivotButton="0" quotePrefix="0" xfId="0">
      <alignment horizontal="center" vertical="center"/>
      <protection locked="0" hidden="0"/>
    </xf>
    <xf numFmtId="166" fontId="13" fillId="8" borderId="4" applyAlignment="1" applyProtection="1" pivotButton="0" quotePrefix="0" xfId="1">
      <alignment horizontal="right" vertical="center"/>
      <protection locked="0" hidden="0"/>
    </xf>
    <xf numFmtId="0" fontId="19" fillId="8" borderId="4" applyAlignment="1" applyProtection="1" pivotButton="0" quotePrefix="0" xfId="0">
      <alignment horizontal="center" vertical="center" wrapText="1"/>
      <protection locked="0" hidden="0"/>
    </xf>
    <xf numFmtId="14" fontId="13" fillId="8" borderId="4" applyAlignment="1" applyProtection="1" pivotButton="0" quotePrefix="0" xfId="0">
      <alignment horizontal="left" vertical="center" wrapText="1" indent="1"/>
      <protection locked="0" hidden="0"/>
    </xf>
    <xf numFmtId="0" fontId="0" fillId="12" borderId="0" applyProtection="1" pivotButton="0" quotePrefix="0" xfId="0">
      <protection locked="0" hidden="0"/>
    </xf>
    <xf numFmtId="167" fontId="19" fillId="8" borderId="4" applyAlignment="1" applyProtection="1" pivotButton="0" quotePrefix="0" xfId="0">
      <alignment horizontal="left" vertical="center" wrapText="1" indent="1"/>
      <protection locked="0" hidden="0"/>
    </xf>
    <xf numFmtId="0" fontId="5" fillId="6" borderId="4" applyAlignment="1" applyProtection="1" pivotButton="0" quotePrefix="0" xfId="0">
      <alignment horizontal="left" vertical="center" wrapText="1" indent="1"/>
      <protection locked="0" hidden="0"/>
    </xf>
    <xf numFmtId="0" fontId="5" fillId="9" borderId="4" applyAlignment="1" applyProtection="1" pivotButton="0" quotePrefix="0" xfId="0">
      <alignment horizontal="left" vertical="center" wrapText="1" indent="1"/>
      <protection locked="0" hidden="0"/>
    </xf>
    <xf numFmtId="3" fontId="5" fillId="6" borderId="4" applyAlignment="1" applyProtection="1" pivotButton="0" quotePrefix="0" xfId="0">
      <alignment horizontal="right" vertical="center"/>
      <protection locked="0" hidden="0"/>
    </xf>
    <xf numFmtId="166" fontId="5" fillId="6" borderId="4" applyAlignment="1" applyProtection="1" pivotButton="0" quotePrefix="0" xfId="1">
      <alignment horizontal="right" vertical="center"/>
      <protection locked="0" hidden="0"/>
    </xf>
    <xf numFmtId="0" fontId="19" fillId="12" borderId="4" applyAlignment="1" applyProtection="1" pivotButton="0" quotePrefix="0" xfId="0">
      <alignment horizontal="center" vertical="center" wrapText="1"/>
      <protection locked="0" hidden="0"/>
    </xf>
    <xf numFmtId="14" fontId="5" fillId="6" borderId="4" applyAlignment="1" applyProtection="1" pivotButton="0" quotePrefix="0" xfId="0">
      <alignment horizontal="center" vertical="center"/>
      <protection locked="0" hidden="0"/>
    </xf>
    <xf numFmtId="0" fontId="5" fillId="6" borderId="3" applyAlignment="1" applyProtection="1" pivotButton="0" quotePrefix="0" xfId="0">
      <alignment horizontal="center" vertical="center"/>
      <protection locked="0" hidden="0"/>
    </xf>
    <xf numFmtId="0" fontId="5" fillId="6" borderId="3" applyAlignment="1" applyProtection="1" pivotButton="0" quotePrefix="0" xfId="0">
      <alignment horizontal="left" vertical="center" wrapText="1" indent="1"/>
      <protection locked="0" hidden="0"/>
    </xf>
    <xf numFmtId="0" fontId="0" fillId="0" borderId="6" applyProtection="1" pivotButton="0" quotePrefix="0" xfId="0">
      <protection locked="0" hidden="0"/>
    </xf>
    <xf numFmtId="0" fontId="20" fillId="0" borderId="0" pivotButton="0" quotePrefix="0" xfId="0"/>
  </cellXfs>
  <cellStyles count="2">
    <cellStyle name="Normal" xfId="0" builtinId="0"/>
    <cellStyle name="Moeda" xfId="1" builtinId="4"/>
  </cellStyle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9CC"/>
      <rgbColor rgb="FFE9F5E9"/>
      <rgbColor rgb="FF660066"/>
      <rgbColor rgb="FFFF8080"/>
      <rgbColor rgb="FF0066CC"/>
      <rgbColor rgb="FFFFE0B2"/>
      <rgbColor rgb="FF000080"/>
      <rgbColor rgb="FFFF00FF"/>
      <rgbColor rgb="FFFFFF00"/>
      <rgbColor rgb="FF00FFFF"/>
      <rgbColor rgb="FF800080"/>
      <rgbColor rgb="FF800000"/>
      <rgbColor rgb="FF008080"/>
      <rgbColor rgb="FF0000FF"/>
      <rgbColor rgb="FF00CCFF"/>
      <rgbColor rgb="FFF2F2F2"/>
      <rgbColor rgb="FFD5E8D4"/>
      <rgbColor rgb="FFFFF4CC"/>
      <rgbColor rgb="FF99CCFF"/>
      <rgbColor rgb="FFFF99CC"/>
      <rgbColor rgb="FFCC99FF"/>
      <rgbColor rgb="FFF8CECC"/>
      <rgbColor rgb="FF3366FF"/>
      <rgbColor rgb="FF33CCCC"/>
      <rgbColor rgb="FF99CC00"/>
      <rgbColor rgb="FFFFCC00"/>
      <rgbColor rgb="FFFF9900"/>
      <rgbColor rgb="FFFF6600"/>
      <rgbColor rgb="FF5B7DB1"/>
      <rgbColor rgb="FF969696"/>
      <rgbColor rgb="FF003580"/>
      <rgbColor rgb="FF339966"/>
      <rgbColor rgb="FF003300"/>
      <rgbColor rgb="FF333300"/>
      <rgbColor rgb="FF993300"/>
      <rgbColor rgb="FF993366"/>
      <rgbColor rgb="FF333399"/>
      <rgbColor rgb="FF595959"/>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G55"/>
  <sheetViews>
    <sheetView showGridLines="0" tabSelected="1" topLeftCell="A9" zoomScaleNormal="100" workbookViewId="0">
      <selection activeCell="A42" sqref="A42:B42"/>
    </sheetView>
  </sheetViews>
  <sheetFormatPr baseColWidth="8" defaultColWidth="8.6640625" defaultRowHeight="14.4"/>
  <cols>
    <col width="22" customWidth="1" min="1" max="1"/>
    <col width="12" customWidth="1" min="2" max="2"/>
    <col width="14" customWidth="1" min="3" max="3"/>
    <col width="16" customWidth="1" min="4" max="4"/>
    <col width="14" customWidth="1" min="5" max="5"/>
    <col width="16" customWidth="1" min="6" max="6"/>
    <col width="22" customWidth="1" min="7" max="7"/>
  </cols>
  <sheetData>
    <row r="1" ht="27.75" customHeight="1">
      <c r="A1" s="45" t="inlineStr">
        <is>
          <t>GOVERNO DO ESTADO DO PIAUÍ – SECRETARIA DE ADMINISTRAÇÃO – SEAD-PI</t>
        </is>
      </c>
    </row>
    <row r="2" ht="21.75" customHeight="1">
      <c r="A2" s="46" t="inlineStr">
        <is>
          <t>SUPERINTENDÊNCIA DE LICITAÇÕES E CONTRATOS – DIRETORIA DE PLANEJAMENTO DE COMPRAS PÚBLICAS</t>
        </is>
      </c>
    </row>
    <row r="4" ht="36" customHeight="1">
      <c r="A4" s="47" t="inlineStr">
        <is>
          <t>PLANILHA PADRONIZADA DE CONSOLIDAÇÃO DO PLANO DE CONTRATAÇÕES ANUAL – PCA/2027</t>
        </is>
      </c>
    </row>
    <row r="5" ht="15" customHeight="1">
      <c r="A5" s="48" t="inlineStr">
        <is>
          <t>Portaria SEAD nº 262/2026/GAB/SEAD – DOE nº 134/2026 – Ciclo Transitório PCA/2027</t>
        </is>
      </c>
    </row>
    <row r="7" ht="21.75" customHeight="1">
      <c r="A7" s="37" t="inlineStr">
        <is>
          <t xml:space="preserve">  1. OBJETIVO DESTA PLANILHA</t>
        </is>
      </c>
    </row>
    <row r="8" ht="54.75" customHeight="1">
      <c r="A8" s="40" t="inlineStr">
        <is>
          <t>Esta planilha padroniza a consolidação das demandas do Plano de Contratações Anual (PCA) no âmbito de cada órgão ou entidade da Administração Pública Estadual, adaptada ao padrão de campos requeridos para publicação no Portal Nacional de Contratações Públicas (PNCP), nos termos do art. 12, VII, § 1º, da Lei Federal nº 14.133/2021 e da Portaria SEAD nº 262/2026.</t>
        </is>
      </c>
    </row>
    <row r="10" ht="21.75" customHeight="1">
      <c r="A10" s="37" t="inlineStr">
        <is>
          <t xml:space="preserve">  2. BASE NORMATIVA</t>
        </is>
      </c>
    </row>
    <row r="11" ht="19.5" customHeight="1">
      <c r="A11" s="39" t="inlineStr">
        <is>
          <t>Lei Federal nº 14.133/2021</t>
        </is>
      </c>
      <c r="C11" s="44" t="inlineStr">
        <is>
          <t>Art. 12, VII: institui o PCA como instrumento de governança das contratações.</t>
        </is>
      </c>
    </row>
    <row r="12" ht="19.5" customHeight="1">
      <c r="A12" s="39" t="inlineStr">
        <is>
          <t>Decreto Estadual nº 21.872/2023</t>
        </is>
      </c>
      <c r="C12" s="44" t="inlineStr">
        <is>
          <t>Art. 9º: atribui à SEAD-PI a competência para regular o PCA.</t>
        </is>
      </c>
    </row>
    <row r="13" ht="19.5" customHeight="1">
      <c r="A13" s="39" t="inlineStr">
        <is>
          <t>Portaria SEAD nº 262/2026/GAB/SEAD</t>
        </is>
      </c>
      <c r="C13" s="44" t="inlineStr">
        <is>
          <t>Regulamenta o PCA no âmbito da Administração Pública Estadual.</t>
        </is>
      </c>
    </row>
    <row r="14" ht="19.5" customHeight="1">
      <c r="A14" s="39" t="inlineStr">
        <is>
          <t>Portaria SEAD nº 262/2026, art. 5º</t>
        </is>
      </c>
      <c r="C14" s="44" t="inlineStr">
        <is>
          <t>Requisitos mínimos do DFD (base dos campos desta planilha).</t>
        </is>
      </c>
    </row>
    <row r="15" ht="19.5" customHeight="1">
      <c r="A15" s="39" t="inlineStr">
        <is>
          <t>Portaria SEAD nº 262/2026, art. 11</t>
        </is>
      </c>
      <c r="C15" s="44" t="inlineStr">
        <is>
          <t>Cronograma transitório do ciclo PCA/2027.</t>
        </is>
      </c>
    </row>
    <row r="16" ht="19.5" customHeight="1">
      <c r="A16" s="39" t="inlineStr">
        <is>
          <t>Decreto Estadual nº 23.891/2025</t>
        </is>
      </c>
      <c r="C16" s="44" t="inlineStr">
        <is>
          <t>Programa Estadual de Aquisições e Contratações Sustentáveis.</t>
        </is>
      </c>
    </row>
    <row r="17" ht="19.5" customHeight="1">
      <c r="A17" s="39" t="inlineStr">
        <is>
          <t>Decreto Estadual nº 24.144/2025</t>
        </is>
      </c>
      <c r="C17" s="44" t="inlineStr">
        <is>
          <t>Ações de equidade de gênero nas contratações públicas.</t>
        </is>
      </c>
    </row>
    <row r="19" ht="21.75" customHeight="1">
      <c r="A19" s="37" t="inlineStr">
        <is>
          <t xml:space="preserve">  3. CRONOGRAMA TRANSITÓRIO – PCA/2027 (art. 11 da Portaria SEAD nº 262/2026)</t>
        </is>
      </c>
    </row>
    <row r="20" ht="21.75" customHeight="1">
      <c r="A20" s="43" t="inlineStr">
        <is>
          <t>Etapa</t>
        </is>
      </c>
      <c r="B20" s="71" t="n"/>
      <c r="C20" s="43" t="inlineStr">
        <is>
          <t>Prazo-limite</t>
        </is>
      </c>
      <c r="D20" s="71" t="n"/>
      <c r="E20" s="43" t="inlineStr">
        <is>
          <t>Responsável</t>
        </is>
      </c>
      <c r="F20" s="71" t="n"/>
      <c r="G20" s="71" t="n"/>
    </row>
    <row r="21" ht="21.75" customHeight="1">
      <c r="A21" s="41" t="inlineStr">
        <is>
          <t>Registro dos DFDs no SEI pelas unidades requisitantes</t>
        </is>
      </c>
      <c r="B21" s="71" t="n"/>
      <c r="C21" s="42" t="inlineStr">
        <is>
          <t>25/08/2026</t>
        </is>
      </c>
      <c r="D21" s="71" t="n"/>
      <c r="E21" s="41" t="inlineStr">
        <is>
          <t>Cada órgão/entidade</t>
        </is>
      </c>
      <c r="F21" s="71" t="n"/>
      <c r="G21" s="71" t="n"/>
    </row>
    <row r="22" ht="21.75" customHeight="1">
      <c r="A22" s="41" t="inlineStr">
        <is>
          <t>Consolidação pela CTPC (esta planilha)</t>
        </is>
      </c>
      <c r="B22" s="71" t="n"/>
      <c r="C22" s="42" t="inlineStr">
        <is>
          <t>05/09/2026</t>
        </is>
      </c>
      <c r="D22" s="71" t="n"/>
      <c r="E22" s="41" t="inlineStr">
        <is>
          <t>CTPC de cada órgão</t>
        </is>
      </c>
      <c r="F22" s="71" t="n"/>
      <c r="G22" s="71" t="n"/>
    </row>
    <row r="23" ht="21.75" customHeight="1">
      <c r="A23" s="41" t="inlineStr">
        <is>
          <t>Aprovação final do PCA/2027</t>
        </is>
      </c>
      <c r="B23" s="71" t="n"/>
      <c r="C23" s="42" t="inlineStr">
        <is>
          <t>15/09/2026</t>
        </is>
      </c>
      <c r="D23" s="71" t="n"/>
      <c r="E23" s="41" t="inlineStr">
        <is>
          <t>Autoridade máxima</t>
        </is>
      </c>
      <c r="F23" s="71" t="n"/>
      <c r="G23" s="71" t="n"/>
    </row>
    <row r="24" ht="21.75" customHeight="1">
      <c r="A24" s="41" t="inlineStr">
        <is>
          <t>Envio à SEPLAN e SEFAZ (subsídio LOA/2027)</t>
        </is>
      </c>
      <c r="B24" s="71" t="n"/>
      <c r="C24" s="42" t="inlineStr">
        <is>
          <t>25/09/2026</t>
        </is>
      </c>
      <c r="D24" s="71" t="n"/>
      <c r="E24" s="41" t="inlineStr">
        <is>
          <t>Autoridade máxima</t>
        </is>
      </c>
      <c r="F24" s="71" t="n"/>
      <c r="G24" s="71" t="n"/>
    </row>
    <row r="25" ht="21.75" customHeight="1">
      <c r="A25" s="41" t="inlineStr">
        <is>
          <t>Publicação do PCA/2027 no PNCP</t>
        </is>
      </c>
      <c r="B25" s="71" t="n"/>
      <c r="C25" s="42" t="inlineStr">
        <is>
          <t>30/10/2026</t>
        </is>
      </c>
      <c r="D25" s="71" t="n"/>
      <c r="E25" s="41" t="inlineStr">
        <is>
          <t>SEAD-PI (consolidação estadual)</t>
        </is>
      </c>
      <c r="F25" s="71" t="n"/>
      <c r="G25" s="71" t="n"/>
    </row>
    <row r="27" ht="21.75" customHeight="1">
      <c r="A27" s="37" t="inlineStr">
        <is>
          <t xml:space="preserve">  4. INSTRUÇÕES DE PREENCHIMENTO</t>
        </is>
      </c>
    </row>
    <row r="28" ht="33.75" customHeight="1">
      <c r="A28" s="39" t="inlineStr">
        <is>
          <t>Aba 2 – IDENTIFICAÇÃO</t>
        </is>
      </c>
      <c r="C28" s="40" t="inlineStr">
        <is>
          <t>Preencher todos os campos de identificação do órgão, da CTPC e do responsável pela demanda ANTES de preencher os itens do PCA.</t>
        </is>
      </c>
    </row>
    <row r="29" ht="33.75" customHeight="1">
      <c r="A29" s="39" t="inlineStr">
        <is>
          <t>Aba 3 – ITENS DO PCA</t>
        </is>
      </c>
      <c r="C29" s="40" t="inlineStr">
        <is>
          <t>Aba principal. Preencher UMA LINHA por item de contratação. Todas as colunas com cabeçalho AMARELO são obrigatórias.</t>
        </is>
      </c>
    </row>
    <row r="30" ht="33.75" customHeight="1">
      <c r="A30" s="39" t="inlineStr">
        <is>
          <t>Aba 4 – RESUMO</t>
        </is>
      </c>
      <c r="C30" s="57" t="inlineStr">
        <is>
          <t>Aba de leitura automática – NÃO EDITAR. Calcula totais por tipo, prioridade e sustentabilidade a partir da Aba 3.</t>
        </is>
      </c>
    </row>
    <row r="31" ht="33.75" customHeight="1">
      <c r="A31" s="39" t="inlineStr">
        <is>
          <t>Aba 5 – CHECKLIST</t>
        </is>
      </c>
      <c r="C31" s="40" t="inlineStr">
        <is>
          <t>Após concluir o preenchimento, a CTPC deverá validar cada item da checklist antes de submeter o PCA à autoridade máxima.</t>
        </is>
      </c>
    </row>
    <row r="32" ht="33.75" customHeight="1">
      <c r="A32" s="39" t="inlineStr">
        <is>
          <t>Cores nas células</t>
        </is>
      </c>
      <c r="C32" s="40" t="inlineStr">
        <is>
          <t>AMARELO CLARO = campo obrigatório | CINZA = campo automático | LARANJA CLARO = linha de exemplo (EXCLUIR antes de enviar).</t>
        </is>
      </c>
    </row>
    <row r="33" ht="33.75" customHeight="1">
      <c r="A33" s="39" t="inlineStr">
        <is>
          <t>Listas suspensas</t>
        </is>
      </c>
      <c r="C33" s="40" t="inlineStr">
        <is>
          <t>Colunas com listas suspensas devem ser preenchidas SOMENTE com os valores permitidos, para preservar a compatibilidade com o PNCP.</t>
        </is>
      </c>
    </row>
    <row r="34" ht="33.75" customHeight="1">
      <c r="A34" s="39" t="inlineStr">
        <is>
          <t>Assinatura da Autoridade Competente</t>
        </is>
      </c>
      <c r="C34" s="40" t="inlineStr">
        <is>
          <t>Após a consolidação pela CTPC e revisão via checklist, esta planilha deverá ser aprovada pela Autoridade Competente do órgão (art. 6º, III, Portaria SEAD nº 262/2026).</t>
        </is>
      </c>
    </row>
    <row r="36" ht="21.75" customHeight="1">
      <c r="A36" s="37" t="inlineStr">
        <is>
          <t xml:space="preserve">  5. GLOSSÁRIO DE CAMPOS – DEFINIÇÕES OPERACIONAIS</t>
        </is>
      </c>
    </row>
    <row r="37" ht="31.5" customHeight="1">
      <c r="A37" s="39" t="inlineStr">
        <is>
          <t>Nº DFD</t>
        </is>
      </c>
      <c r="C37" s="40" t="inlineStr">
        <is>
          <t>Número do Documento de Formalização de Demanda registrado no SEI (ex.: DFD 001/2026 ou ID SEI).</t>
        </is>
      </c>
    </row>
    <row r="38" ht="31.5" customHeight="1">
      <c r="A38" s="39" t="inlineStr">
        <is>
          <t>Unidade Requisitante</t>
        </is>
      </c>
      <c r="C38" s="40" t="inlineStr">
        <is>
          <t>Setor/unidade interna do órgão que originou a demanda (ex.: Diretoria Administrativa, GAB, etc.).</t>
        </is>
      </c>
    </row>
    <row r="39" ht="31.5" customHeight="1">
      <c r="A39" s="39" t="inlineStr">
        <is>
          <t>Tipo do Item</t>
        </is>
      </c>
      <c r="C39" s="40" t="inlineStr">
        <is>
          <t>MATERIAL / SERVIÇO / OBRA / SERVIÇO DE ENGENHARIA / SOLUÇÃO DE TIC / LOCAÇÃO DE IMÓVEIS (padrão SEAD-PNCP).</t>
        </is>
      </c>
    </row>
    <row r="40" ht="31.5" customHeight="1">
      <c r="A40" s="39" t="inlineStr">
        <is>
          <t>Código CATMAT/CATSER</t>
        </is>
      </c>
      <c r="C40" s="40" t="inlineStr">
        <is>
          <t>CATMAT para materiais / CATSER para serviços. CONSULTE em: https://catalogo.compras.gov.br/cnbs-web/busca . Se não localizar, deixe em branco – a DIP orientará em etapa seguinte.</t>
        </is>
      </c>
    </row>
    <row r="41" ht="31.5" customHeight="1">
      <c r="A41" s="39" t="inlineStr">
        <is>
          <t>Unidade de Fornecimento</t>
        </is>
      </c>
      <c r="C41" s="40" t="inlineStr">
        <is>
          <t>Unidade utilizada para a contratação (UN, KG, m², SC, CX, FD, SERVIÇO, etc.).</t>
        </is>
      </c>
    </row>
    <row r="42" ht="31.5" customHeight="1">
      <c r="A42" s="39" t="inlineStr">
        <is>
          <t>Grau de Prioridade</t>
        </is>
      </c>
      <c r="C42" s="40" t="inlineStr">
        <is>
          <t>ALTA (imprescindível ao funcionamento) / MÉDIA (necessária à melhoria) / BAIXA (aperfeiçoamento da gestão) – art. 3º, XII, da Portaria 262/2026.</t>
        </is>
      </c>
    </row>
    <row r="43" ht="31.5" customHeight="1">
      <c r="A43" s="39" t="inlineStr">
        <is>
          <t>Justificativa de Prioridade</t>
        </is>
      </c>
      <c r="C43" s="40" t="inlineStr">
        <is>
          <t>OBRIGATÓRIO quando o grau for ALTA. Explique de forma objetiva por que a contratação é imprescindível.</t>
        </is>
      </c>
    </row>
    <row r="44" ht="31.5" customHeight="1">
      <c r="A44" s="39" t="inlineStr">
        <is>
          <t>Data da Conclusão da Contratação</t>
        </is>
      </c>
      <c r="C44" s="40" t="inlineStr">
        <is>
          <t>Data prevista para assinatura do contrato, Ata de Registro de Preços ou emissão do empenho. Formato: dd/mm/aaaa.</t>
        </is>
      </c>
    </row>
    <row r="45" ht="31.5" customHeight="1">
      <c r="A45" s="39" t="inlineStr">
        <is>
          <t>Justificativa da Necessidade</t>
        </is>
      </c>
      <c r="C45" s="40" t="inlineStr">
        <is>
          <t>Descreva a motivação da contratação, sua relação com as atividades finalísticas e o impacto esperado.</t>
        </is>
      </c>
    </row>
    <row r="46" ht="31.5" customHeight="1">
      <c r="A46" s="39" t="inlineStr">
        <is>
          <t>Modalidade Prevista</t>
        </is>
      </c>
      <c r="C46" s="40" t="inlineStr">
        <is>
          <t>Modalidade licitatória ou hipótese de contratação direta esperada. Padrão PNCP.</t>
        </is>
      </c>
    </row>
    <row r="47">
      <c r="A47" t="inlineStr">
        <is>
          <t>Critérios de Sustentabilidade</t>
        </is>
      </c>
      <c r="C47" t="inlineStr">
        <is>
          <t>Indica se o objeto possui critérios de sustentabilidade aplicáveis, nos termos do Decreto Estadual nº 23.891/2025 (Programa Estadual de Aquisições e Contratações Públicas Sustentáveis). Campo obrigatório para todos os itens (art. 5º, V, da Portaria SEAD nº 262/2026).</t>
        </is>
      </c>
    </row>
    <row r="48" ht="21.75" customHeight="1">
      <c r="A48" s="37" t="inlineStr">
        <is>
          <t xml:space="preserve">  6. OBSERVAÇÕES IMPORTANTES</t>
        </is>
      </c>
    </row>
    <row r="49" ht="33.75" customHeight="1">
      <c r="A49" s="36" t="inlineStr">
        <is>
          <t>1. Esta planilha requer assinatura da Autoridade Competente do Setor Requisitante (caso não seja o titular ou o substituto legal das unidades) antes da submissão à SEAD-PI.</t>
        </is>
      </c>
      <c r="B49" s="72" t="n"/>
      <c r="C49" s="72" t="n"/>
      <c r="D49" s="72" t="n"/>
      <c r="E49" s="72" t="n"/>
      <c r="F49" s="72" t="n"/>
      <c r="G49" s="72" t="n"/>
    </row>
    <row r="50" ht="33.75" customHeight="1">
      <c r="A50" s="36" t="inlineStr">
        <is>
          <t>2. Devem ser encaminhadas TODAS as demandas do órgão para o exercício de 2027, incluindo NOVAS CONTRATAÇÕES e RENOVAÇÕES CONTRATUAIS (art. 3º, IX, da Portaria SEAD nº 262/2026).</t>
        </is>
      </c>
      <c r="B50" s="72" t="n"/>
      <c r="C50" s="72" t="n"/>
      <c r="D50" s="72" t="n"/>
      <c r="E50" s="72" t="n"/>
      <c r="F50" s="72" t="n"/>
      <c r="G50" s="72" t="n"/>
    </row>
    <row r="51" ht="33.75" customHeight="1">
      <c r="A51" s="36" t="inlineStr">
        <is>
          <t>3. Estão DISPENSADOS de registro no PCA os itens do art. 10 da Portaria SEAD nº 262/2026 (pequenas compras de pronto pagamento, suprimento de fundos, contratações emergenciais, itens sigilosos).</t>
        </is>
      </c>
      <c r="B51" s="72" t="n"/>
      <c r="C51" s="72" t="n"/>
      <c r="D51" s="72" t="n"/>
      <c r="E51" s="72" t="n"/>
      <c r="F51" s="72" t="n"/>
      <c r="G51" s="72" t="n"/>
    </row>
    <row r="52" ht="33.75" customHeight="1">
      <c r="A52" s="36" t="inlineStr">
        <is>
          <t>4. Esta planilha, após aprovação pela Autoridade Competente, deverá ser encaminhada à Diretoria de Planejamento de Compras Públicas – DIP/SLC/SEAD-PI para consolidação estadual e cadastramento no PNCP.</t>
        </is>
      </c>
      <c r="B52" s="72" t="n"/>
      <c r="C52" s="72" t="n"/>
      <c r="D52" s="72" t="n"/>
      <c r="E52" s="72" t="n"/>
      <c r="F52" s="72" t="n"/>
      <c r="G52" s="72" t="n"/>
    </row>
    <row r="54" ht="21.75" customHeight="1">
      <c r="A54" s="37" t="inlineStr">
        <is>
          <t xml:space="preserve">  7. CANAIS DE APOIO TÉCNICO</t>
        </is>
      </c>
    </row>
    <row r="55" ht="45" customHeight="1">
      <c r="A55" s="38" t="inlineStr">
        <is>
          <t>Diretoria de Planejamento de Compras Públicas – DIP/SLC/SEAD-PI
E-mail: [dip@sead.pi.gov.br]   |   Telefone: [(86) 3216-XXXX]
Oficinas técnicas de capacitação serão comunicadas em Ofício-Circular subsequente.</t>
        </is>
      </c>
      <c r="B55" s="72" t="n"/>
      <c r="C55" s="72" t="n"/>
      <c r="D55" s="72" t="n"/>
      <c r="E55" s="72" t="n"/>
      <c r="F55" s="72" t="n"/>
      <c r="G55" s="72" t="n"/>
    </row>
  </sheetData>
  <sheetProtection selectLockedCells="0" selectUnlockedCells="0" sheet="1" objects="0" insertRows="1" insertHyperlinks="1" autoFilter="1" scenarios="0" formatColumns="1" deleteColumns="1" insertColumns="1" pivotTables="1" deleteRows="1" formatCells="1" formatRows="1" sort="1"/>
  <mergeCells count="83">
    <mergeCell ref="A15:B15"/>
    <mergeCell ref="C45:G45"/>
    <mergeCell ref="C14:G14"/>
    <mergeCell ref="A19:G19"/>
    <mergeCell ref="C29:G29"/>
    <mergeCell ref="A41:B41"/>
    <mergeCell ref="C44:G44"/>
    <mergeCell ref="A48:G48"/>
    <mergeCell ref="C31:G31"/>
    <mergeCell ref="C40:G40"/>
    <mergeCell ref="A33:B33"/>
    <mergeCell ref="A42:B42"/>
    <mergeCell ref="A17:B17"/>
    <mergeCell ref="A22:B22"/>
    <mergeCell ref="A28:B28"/>
    <mergeCell ref="E20:G20"/>
    <mergeCell ref="A39:B39"/>
    <mergeCell ref="A30:B30"/>
    <mergeCell ref="C34:G34"/>
    <mergeCell ref="A8:G8"/>
    <mergeCell ref="C42:G42"/>
    <mergeCell ref="A11:B11"/>
    <mergeCell ref="A45:B45"/>
    <mergeCell ref="A52:G52"/>
    <mergeCell ref="A10:G10"/>
    <mergeCell ref="A37:B37"/>
    <mergeCell ref="A46:B46"/>
    <mergeCell ref="A49:G49"/>
    <mergeCell ref="A36:G36"/>
    <mergeCell ref="A1:G1"/>
    <mergeCell ref="C12:G12"/>
    <mergeCell ref="C46:G46"/>
    <mergeCell ref="C39:G39"/>
    <mergeCell ref="E24:G24"/>
    <mergeCell ref="C32:G32"/>
    <mergeCell ref="C38:G38"/>
    <mergeCell ref="A55:G55"/>
    <mergeCell ref="A5:G5"/>
    <mergeCell ref="A34:B34"/>
    <mergeCell ref="C33:G33"/>
    <mergeCell ref="A4:G4"/>
    <mergeCell ref="C20:D20"/>
    <mergeCell ref="C16:G16"/>
    <mergeCell ref="C22:D22"/>
    <mergeCell ref="A12:B12"/>
    <mergeCell ref="A21:B21"/>
    <mergeCell ref="C21:D21"/>
    <mergeCell ref="E22:G22"/>
    <mergeCell ref="C11:G11"/>
    <mergeCell ref="A32:B32"/>
    <mergeCell ref="A14:B14"/>
    <mergeCell ref="E21:G21"/>
    <mergeCell ref="A23:B23"/>
    <mergeCell ref="C23:D23"/>
    <mergeCell ref="A38:B38"/>
    <mergeCell ref="A43:B43"/>
    <mergeCell ref="E23:G23"/>
    <mergeCell ref="A50:G50"/>
    <mergeCell ref="C28:G28"/>
    <mergeCell ref="A2:G2"/>
    <mergeCell ref="C37:G37"/>
    <mergeCell ref="A40:B40"/>
    <mergeCell ref="C13:G13"/>
    <mergeCell ref="A24:B24"/>
    <mergeCell ref="C30:G30"/>
    <mergeCell ref="C24:D24"/>
    <mergeCell ref="C15:G15"/>
    <mergeCell ref="A16:B16"/>
    <mergeCell ref="A25:B25"/>
    <mergeCell ref="C25:D25"/>
    <mergeCell ref="C41:G41"/>
    <mergeCell ref="A51:G51"/>
    <mergeCell ref="E25:G25"/>
    <mergeCell ref="C43:G43"/>
    <mergeCell ref="A54:G54"/>
    <mergeCell ref="A7:G7"/>
    <mergeCell ref="C17:G17"/>
    <mergeCell ref="A20:B20"/>
    <mergeCell ref="A29:B29"/>
    <mergeCell ref="A27:G27"/>
    <mergeCell ref="A13:B13"/>
    <mergeCell ref="A44:B44"/>
    <mergeCell ref="A31:B31"/>
  </mergeCells>
  <printOptions horizontalCentered="1"/>
  <pageMargins left="0.4" right="0.4" top="0.5" bottom="0.5" header="0.511811023622047" footer="0.511811023622047"/>
  <pageSetup orientation="portrait" paperSize="9" fitToHeight="0" horizontalDpi="300" verticalDpi="300"/>
</worksheet>
</file>

<file path=xl/worksheets/sheet2.xml><?xml version="1.0" encoding="utf-8"?>
<worksheet xmlns="http://schemas.openxmlformats.org/spreadsheetml/2006/main">
  <sheetPr>
    <outlinePr summaryBelow="1" summaryRight="1"/>
    <pageSetUpPr fitToPage="1"/>
  </sheetPr>
  <dimension ref="A1:D35"/>
  <sheetViews>
    <sheetView showGridLines="0" zoomScaleNormal="100" workbookViewId="0">
      <selection activeCell="A1" sqref="A1:D1"/>
    </sheetView>
  </sheetViews>
  <sheetFormatPr baseColWidth="8" defaultColWidth="8.6640625" defaultRowHeight="14.4"/>
  <cols>
    <col width="20" customWidth="1" min="1" max="1"/>
    <col width="25" customWidth="1" min="2" max="2"/>
    <col width="20" customWidth="1" min="3" max="3"/>
    <col width="25" customWidth="1" min="4" max="4"/>
  </cols>
  <sheetData>
    <row r="1" ht="30" customHeight="1">
      <c r="A1" s="45" t="inlineStr">
        <is>
          <t>IDENTIFICAÇÃO DO ÓRGÃO / ENTIDADE, DA CTPC E DO RESPONSÁVEL</t>
        </is>
      </c>
    </row>
    <row r="2" ht="15" customHeight="1">
      <c r="A2" s="48" t="inlineStr">
        <is>
          <t>Preencher antes de iniciar a Aba 3.</t>
        </is>
      </c>
    </row>
    <row r="3">
      <c r="C3" s="83" t="n"/>
    </row>
    <row r="4" ht="21.75" customHeight="1">
      <c r="A4" s="51" t="inlineStr">
        <is>
          <t xml:space="preserve">  BLOCO A – DADOS DO ÓRGÃO OU ENTIDADE</t>
        </is>
      </c>
    </row>
    <row r="5" ht="21.75" customHeight="1">
      <c r="A5" s="49" t="inlineStr">
        <is>
          <t>Nome completo do órgão ou entidade:</t>
        </is>
      </c>
      <c r="B5" s="71" t="n"/>
      <c r="C5" s="84" t="inlineStr">
        <is>
          <t>[preencher]</t>
        </is>
      </c>
      <c r="D5" s="102" t="n"/>
    </row>
    <row r="6" ht="21.75" customHeight="1">
      <c r="A6" s="49" t="inlineStr">
        <is>
          <t>Sigla oficial:</t>
        </is>
      </c>
      <c r="B6" s="71" t="n"/>
      <c r="C6" s="84" t="inlineStr">
        <is>
          <t>[ex.: SEDUC-PI]</t>
        </is>
      </c>
      <c r="D6" s="102" t="n"/>
    </row>
    <row r="7" ht="21.75" customHeight="1">
      <c r="A7" s="49" t="inlineStr">
        <is>
          <t>CNPJ do órgão:</t>
        </is>
      </c>
      <c r="B7" s="71" t="n"/>
      <c r="C7" s="84" t="inlineStr">
        <is>
          <t>[00.000.000/0000-00]</t>
        </is>
      </c>
      <c r="D7" s="102" t="n"/>
    </row>
    <row r="8" ht="21.75" customHeight="1">
      <c r="A8" s="49" t="inlineStr">
        <is>
          <t>Natureza (Direta / Autárquica / Fundacional):</t>
        </is>
      </c>
      <c r="B8" s="71" t="n"/>
      <c r="C8" s="84" t="inlineStr">
        <is>
          <t>[preencher]</t>
        </is>
      </c>
      <c r="D8" s="102" t="n"/>
    </row>
    <row r="9" ht="21.75" customHeight="1">
      <c r="A9" s="49" t="inlineStr">
        <is>
          <t>Autoridade máxima (nome completo):</t>
        </is>
      </c>
      <c r="B9" s="71" t="n"/>
      <c r="C9" s="84" t="inlineStr">
        <is>
          <t>[preencher]</t>
        </is>
      </c>
      <c r="D9" s="102" t="n"/>
    </row>
    <row r="10" ht="21.75" customHeight="1">
      <c r="A10" s="49" t="inlineStr">
        <is>
          <t>Cargo da autoridade máxima:</t>
        </is>
      </c>
      <c r="B10" s="71" t="n"/>
      <c r="C10" s="84" t="inlineStr">
        <is>
          <t>[ex.: Secretário de Estado]</t>
        </is>
      </c>
      <c r="D10" s="102" t="n"/>
    </row>
    <row r="11" ht="21.75" customHeight="1">
      <c r="A11" s="49" t="inlineStr">
        <is>
          <t>E-mail institucional do órgão:</t>
        </is>
      </c>
      <c r="B11" s="71" t="n"/>
      <c r="C11" s="84" t="inlineStr">
        <is>
          <t>[gabinete@orgao.pi.gov.br]</t>
        </is>
      </c>
      <c r="D11" s="102" t="n"/>
    </row>
    <row r="12">
      <c r="C12" s="83" t="n"/>
    </row>
    <row r="13" ht="21.75" customHeight="1">
      <c r="A13" s="51" t="inlineStr">
        <is>
          <t xml:space="preserve">  BLOCO B – COMISSÃO TÉCNICA DE PLANEJAMENTO DE CONTRATAÇÕES (CTPC)</t>
        </is>
      </c>
    </row>
    <row r="14" ht="21.75" customHeight="1">
      <c r="A14" s="49" t="inlineStr">
        <is>
          <t>Nº da Portaria de designação da CTPC:</t>
        </is>
      </c>
      <c r="B14" s="71" t="n"/>
      <c r="C14" s="84" t="inlineStr">
        <is>
          <t>[ex.: 15/2026/GAB-SEDUC]</t>
        </is>
      </c>
      <c r="D14" s="102" t="n"/>
    </row>
    <row r="15" ht="21.75" customHeight="1">
      <c r="A15" s="49" t="inlineStr">
        <is>
          <t>Data de publicação no DOE:</t>
        </is>
      </c>
      <c r="B15" s="71" t="n"/>
      <c r="C15" s="84" t="inlineStr">
        <is>
          <t>[dd/mm/2026]</t>
        </is>
      </c>
      <c r="D15" s="102" t="n"/>
    </row>
    <row r="16" ht="21.75" customHeight="1">
      <c r="A16" s="49" t="inlineStr">
        <is>
          <t>Presidente da CTPC (nome + matrícula):</t>
        </is>
      </c>
      <c r="B16" s="71" t="n"/>
      <c r="C16" s="84" t="inlineStr">
        <is>
          <t>[preencher]</t>
        </is>
      </c>
      <c r="D16" s="102" t="n"/>
    </row>
    <row r="17" ht="21.75" customHeight="1">
      <c r="A17" s="49" t="inlineStr">
        <is>
          <t>E-mail do Presidente:</t>
        </is>
      </c>
      <c r="B17" s="71" t="n"/>
      <c r="C17" s="84" t="inlineStr">
        <is>
          <t>[preencher]</t>
        </is>
      </c>
      <c r="D17" s="102" t="n"/>
    </row>
    <row r="18" ht="21.75" customHeight="1">
      <c r="A18" s="49" t="inlineStr">
        <is>
          <t>Telefone do Presidente:</t>
        </is>
      </c>
      <c r="B18" s="71" t="n"/>
      <c r="C18" s="84" t="inlineStr">
        <is>
          <t>[(86) 9XXXX-XXXX]</t>
        </is>
      </c>
      <c r="D18" s="102" t="n"/>
    </row>
    <row r="19" ht="21.75" customHeight="1">
      <c r="A19" s="49" t="inlineStr">
        <is>
          <t>Vice-Presidente (nome + matrícula):</t>
        </is>
      </c>
      <c r="B19" s="71" t="n"/>
      <c r="C19" s="84" t="inlineStr">
        <is>
          <t>[preencher]</t>
        </is>
      </c>
      <c r="D19" s="102" t="n"/>
    </row>
    <row r="20" ht="21.75" customHeight="1">
      <c r="A20" s="49" t="inlineStr">
        <is>
          <t>Nº total de membros titulares:</t>
        </is>
      </c>
      <c r="B20" s="71" t="n"/>
      <c r="C20" s="84" t="inlineStr">
        <is>
          <t>[ex.: 3]</t>
        </is>
      </c>
      <c r="D20" s="102" t="n"/>
    </row>
    <row r="21">
      <c r="C21" s="83" t="n"/>
    </row>
    <row r="22" ht="21.75" customHeight="1">
      <c r="A22" s="51" t="inlineStr">
        <is>
          <t xml:space="preserve">  BLOCO C – RESPONSÁVEL PELA DEMANDA (herdado do padrão SEAD)</t>
        </is>
      </c>
    </row>
    <row r="23" ht="21.75" customHeight="1">
      <c r="A23" s="49" t="inlineStr">
        <is>
          <t>Unidade requisitante principal:</t>
        </is>
      </c>
      <c r="B23" s="71" t="n"/>
      <c r="C23" s="84" t="inlineStr">
        <is>
          <t>[preencher]</t>
        </is>
      </c>
      <c r="D23" s="102" t="n"/>
    </row>
    <row r="24" ht="21.75" customHeight="1">
      <c r="A24" s="49" t="inlineStr">
        <is>
          <t>Responsável pela demanda (nome):</t>
        </is>
      </c>
      <c r="B24" s="71" t="n"/>
      <c r="C24" s="84" t="inlineStr">
        <is>
          <t>[preencher]</t>
        </is>
      </c>
      <c r="D24" s="102" t="n"/>
    </row>
    <row r="25" ht="21.75" customHeight="1">
      <c r="A25" s="49" t="inlineStr">
        <is>
          <t>Cargo/Função:</t>
        </is>
      </c>
      <c r="B25" s="71" t="n"/>
      <c r="C25" s="84" t="inlineStr">
        <is>
          <t>[preencher]</t>
        </is>
      </c>
      <c r="D25" s="102" t="n"/>
    </row>
    <row r="26" ht="21.75" customHeight="1">
      <c r="A26" s="49" t="inlineStr">
        <is>
          <t>E-mail:</t>
        </is>
      </c>
      <c r="B26" s="71" t="n"/>
      <c r="C26" s="84" t="inlineStr">
        <is>
          <t>[preencher]</t>
        </is>
      </c>
      <c r="D26" s="102" t="n"/>
    </row>
    <row r="27" ht="21.75" customHeight="1">
      <c r="A27" s="49" t="inlineStr">
        <is>
          <t>Telefone:</t>
        </is>
      </c>
      <c r="B27" s="71" t="n"/>
      <c r="C27" s="84" t="inlineStr">
        <is>
          <t>[(86) XXXX-XXXX]</t>
        </is>
      </c>
      <c r="D27" s="102" t="n"/>
    </row>
    <row r="28">
      <c r="C28" s="83" t="n"/>
    </row>
    <row r="29" ht="21.75" customHeight="1">
      <c r="A29" s="51" t="inlineStr">
        <is>
          <t xml:space="preserve">  BLOCO D – DADOS DO PLANO DE CONTRATAÇÕES</t>
        </is>
      </c>
    </row>
    <row r="30" ht="21.75" customHeight="1">
      <c r="A30" s="49" t="inlineStr">
        <is>
          <t>Exercício de referência:</t>
        </is>
      </c>
      <c r="B30" s="71" t="n"/>
      <c r="C30" s="84" t="inlineStr">
        <is>
          <t>2027</t>
        </is>
      </c>
      <c r="D30" s="102" t="n"/>
    </row>
    <row r="31" ht="21.75" customHeight="1">
      <c r="A31" s="49" t="inlineStr">
        <is>
          <t>Data de preenchimento desta planilha:</t>
        </is>
      </c>
      <c r="B31" s="71" t="n"/>
      <c r="C31" s="84" t="inlineStr">
        <is>
          <t>[dd/mm/2026]</t>
        </is>
      </c>
      <c r="D31" s="102" t="n"/>
    </row>
    <row r="32" ht="21.75" customHeight="1">
      <c r="A32" s="49" t="inlineStr">
        <is>
          <t>Ciclo (Ordinário / Transitório):</t>
        </is>
      </c>
      <c r="B32" s="71" t="n"/>
      <c r="C32" s="84" t="inlineStr">
        <is>
          <t>TRANSITÓRIO</t>
        </is>
      </c>
      <c r="D32" s="102" t="n"/>
    </row>
    <row r="33" ht="21.75" customHeight="1">
      <c r="A33" s="49" t="inlineStr">
        <is>
          <t>Alinhamento com PPA (Programa/Ação):</t>
        </is>
      </c>
      <c r="B33" s="71" t="n"/>
      <c r="C33" s="84" t="inlineStr">
        <is>
          <t>[preencher]</t>
        </is>
      </c>
      <c r="D33" s="102" t="n"/>
    </row>
    <row r="34" ht="21.75" customHeight="1">
      <c r="A34" s="49" t="inlineStr">
        <is>
          <t>Alinhamento com LDO (Diretrizes):</t>
        </is>
      </c>
      <c r="B34" s="71" t="n"/>
      <c r="C34" s="84" t="inlineStr">
        <is>
          <t>[preencher]</t>
        </is>
      </c>
      <c r="D34" s="102" t="n"/>
    </row>
    <row r="35" ht="21.75" customHeight="1">
      <c r="A35" s="49" t="inlineStr">
        <is>
          <t>Nº do processo SEI de referência do órgão:</t>
        </is>
      </c>
      <c r="B35" s="71" t="n"/>
      <c r="C35" s="84" t="inlineStr">
        <is>
          <t>[ex.: 00XXX.XXXXXX/2026-XX]</t>
        </is>
      </c>
      <c r="D35" s="102" t="n"/>
    </row>
  </sheetData>
  <sheetProtection selectLockedCells="0" selectUnlockedCells="0" sheet="1" objects="0" insertRows="1" insertHyperlinks="1" autoFilter="1" scenarios="0" formatColumns="1" deleteColumns="1" insertColumns="1" pivotTables="1" deleteRows="1" formatCells="1" formatRows="1" sort="1"/>
  <mergeCells count="56">
    <mergeCell ref="C34:D34"/>
    <mergeCell ref="A24:B24"/>
    <mergeCell ref="A30:B30"/>
    <mergeCell ref="C6:D6"/>
    <mergeCell ref="A15:B15"/>
    <mergeCell ref="C24:D24"/>
    <mergeCell ref="A22:D22"/>
    <mergeCell ref="C15:D15"/>
    <mergeCell ref="C30:D30"/>
    <mergeCell ref="A4:D4"/>
    <mergeCell ref="A11:B11"/>
    <mergeCell ref="C33:D33"/>
    <mergeCell ref="C5:D5"/>
    <mergeCell ref="A29:D29"/>
    <mergeCell ref="C14:D14"/>
    <mergeCell ref="C26:D26"/>
    <mergeCell ref="A6:B6"/>
    <mergeCell ref="A13:D13"/>
    <mergeCell ref="C35:D35"/>
    <mergeCell ref="C20:D20"/>
    <mergeCell ref="A16:B16"/>
    <mergeCell ref="C10:D10"/>
    <mergeCell ref="A7:B7"/>
    <mergeCell ref="C16:D16"/>
    <mergeCell ref="A25:B25"/>
    <mergeCell ref="C25:D25"/>
    <mergeCell ref="C9:D9"/>
    <mergeCell ref="A18:B18"/>
    <mergeCell ref="A27:B27"/>
    <mergeCell ref="C31:D31"/>
    <mergeCell ref="A1:D1"/>
    <mergeCell ref="A26:B26"/>
    <mergeCell ref="C11:D11"/>
    <mergeCell ref="A33:B33"/>
    <mergeCell ref="C27:D27"/>
    <mergeCell ref="A5:B5"/>
    <mergeCell ref="A32:B32"/>
    <mergeCell ref="A14:B14"/>
    <mergeCell ref="A17:B17"/>
    <mergeCell ref="A23:B23"/>
    <mergeCell ref="A8:B8"/>
    <mergeCell ref="C17:D17"/>
    <mergeCell ref="C23:D23"/>
    <mergeCell ref="C8:D8"/>
    <mergeCell ref="A35:B35"/>
    <mergeCell ref="A20:B20"/>
    <mergeCell ref="C32:D32"/>
    <mergeCell ref="C7:D7"/>
    <mergeCell ref="A19:B19"/>
    <mergeCell ref="A10:B10"/>
    <mergeCell ref="C19:D19"/>
    <mergeCell ref="A2:D2"/>
    <mergeCell ref="C18:D18"/>
    <mergeCell ref="A9:B9"/>
    <mergeCell ref="A31:B31"/>
    <mergeCell ref="A34:B34"/>
  </mergeCells>
  <printOptions horizontalCentered="1"/>
  <pageMargins left="0.4" right="0.4" top="0.5" bottom="0.5" header="0.511811023622047" footer="0.511811023622047"/>
  <pageSetup orientation="portrait" paperSize="9" fitToHeight="0" horizontalDpi="300" verticalDpi="300"/>
</worksheet>
</file>

<file path=xl/worksheets/sheet3.xml><?xml version="1.0" encoding="utf-8"?>
<worksheet xmlns="http://schemas.openxmlformats.org/spreadsheetml/2006/main">
  <sheetPr>
    <outlinePr summaryBelow="1" summaryRight="1"/>
    <pageSetUpPr fitToPage="1"/>
  </sheetPr>
  <dimension ref="A1:R210"/>
  <sheetViews>
    <sheetView showGridLines="0" zoomScaleNormal="100" workbookViewId="0">
      <pane xSplit="2" ySplit="10" topLeftCell="J11" activePane="bottomRight" state="frozen"/>
      <selection pane="topRight" activeCell="C1" sqref="C1"/>
      <selection pane="bottomLeft" activeCell="A11" sqref="A11"/>
      <selection pane="bottomRight" activeCell="B5" sqref="B5"/>
    </sheetView>
  </sheetViews>
  <sheetFormatPr baseColWidth="8" defaultColWidth="8.6640625" defaultRowHeight="14.4"/>
  <cols>
    <col width="10.77734375" bestFit="1" customWidth="1" min="1" max="1"/>
    <col width="13" customWidth="1" min="2" max="2"/>
    <col width="22" customWidth="1" min="3" max="3"/>
    <col width="20" customWidth="1" min="4" max="4"/>
    <col width="14" customWidth="1" min="5" max="5"/>
    <col width="42" customWidth="1" min="6" max="6"/>
    <col width="16" customWidth="1" min="7" max="7"/>
    <col width="12" customWidth="1" min="8" max="8"/>
    <col width="18" customWidth="1" min="9" max="9"/>
    <col width="20" customWidth="1" min="10" max="10"/>
    <col width="14" customWidth="1" min="11" max="11"/>
    <col width="32" customWidth="1" min="12" max="12"/>
    <col width="18" customWidth="1" min="13" max="13"/>
    <col width="40" customWidth="1" min="14" max="14"/>
    <col width="20" customWidth="1" min="15" max="15"/>
    <col width="14" customWidth="1" min="16" max="16"/>
    <col width="22" customWidth="1" min="17" max="17"/>
  </cols>
  <sheetData>
    <row r="1" ht="25.5" customHeight="1">
      <c r="A1" s="52" t="inlineStr">
        <is>
          <t>PLANILHA DE ITENS DO PCA/2027 – Padrão SEAD-PNCP – Portaria SEAD nº 262/2026</t>
        </is>
      </c>
    </row>
    <row r="3" ht="60" customHeight="1">
      <c r="A3" s="1" t="inlineStr">
        <is>
          <t>Nº *</t>
        </is>
      </c>
      <c r="B3" s="1" t="inlineStr">
        <is>
          <t>Nº DFD (SEI) *</t>
        </is>
      </c>
      <c r="C3" s="1" t="inlineStr">
        <is>
          <t>Unidade Requisitante * Órgão</t>
        </is>
      </c>
      <c r="D3" s="1" t="inlineStr">
        <is>
          <t>Tipo do Item *</t>
        </is>
      </c>
      <c r="E3" s="1" t="inlineStr">
        <is>
          <t>Código CATMAT/CATSER</t>
        </is>
      </c>
      <c r="F3" s="1" t="inlineStr">
        <is>
          <t>Descrição do Objeto *</t>
        </is>
      </c>
      <c r="G3" s="1" t="inlineStr">
        <is>
          <t>Unidade de Fornecimento *</t>
        </is>
      </c>
      <c r="H3" s="1" t="inlineStr">
        <is>
          <t>Quantidade *</t>
        </is>
      </c>
      <c r="I3" s="73" t="inlineStr">
        <is>
          <t>Valor Unitário Estimado (R$) *</t>
        </is>
      </c>
      <c r="J3" s="73" t="inlineStr">
        <is>
          <t>Valor Total Estimado (R$) *</t>
        </is>
      </c>
      <c r="K3" s="1" t="inlineStr">
        <is>
          <t>Grau de Prioridade *</t>
        </is>
      </c>
      <c r="L3" s="1" t="inlineStr">
        <is>
          <t>Justificativa de Prioridade (obrig. se ALTA)</t>
        </is>
      </c>
      <c r="M3" s="1" t="inlineStr">
        <is>
          <t>Data da Conclusão da Contratação *</t>
        </is>
      </c>
      <c r="N3" s="1" t="inlineStr">
        <is>
          <t>Justificativa da Necessidade *</t>
        </is>
      </c>
      <c r="O3" s="1" t="inlineStr">
        <is>
          <t>Modalidade Prevista *</t>
        </is>
      </c>
      <c r="P3" s="1" t="inlineStr">
        <is>
          <t>Fonte de Recursos</t>
        </is>
      </c>
      <c r="Q3" s="1" t="inlineStr">
        <is>
          <t>Observações</t>
        </is>
      </c>
      <c r="R3" t="inlineStr">
        <is>
          <t>Critérios de Sustentabilidade (Decreto 23.891/2025) *</t>
        </is>
      </c>
    </row>
    <row r="4" ht="18" customHeight="1">
      <c r="A4" s="2" t="inlineStr">
        <is>
          <t>AUTOMÁTICO</t>
        </is>
      </c>
      <c r="B4" s="3" t="inlineStr">
        <is>
          <t>OBRIGATÓRIO</t>
        </is>
      </c>
      <c r="C4" s="3" t="inlineStr">
        <is>
          <t>OBRIGATÓRIO</t>
        </is>
      </c>
      <c r="D4" s="3" t="inlineStr">
        <is>
          <t>OBRIGATÓRIO</t>
        </is>
      </c>
      <c r="E4" s="3" t="inlineStr">
        <is>
          <t>OBRIGATÓRIO</t>
        </is>
      </c>
      <c r="F4" s="3" t="inlineStr">
        <is>
          <t>OBRIGATÓRIO</t>
        </is>
      </c>
      <c r="G4" s="3" t="inlineStr">
        <is>
          <t>OBRIGATÓRIO</t>
        </is>
      </c>
      <c r="H4" s="3" t="inlineStr">
        <is>
          <t>OBRIGATÓRIO</t>
        </is>
      </c>
      <c r="I4" s="74" t="inlineStr">
        <is>
          <t>OBRIGATÓRIO</t>
        </is>
      </c>
      <c r="J4" s="75" t="inlineStr">
        <is>
          <t>AUTOMÁTICO</t>
        </is>
      </c>
      <c r="K4" s="3" t="inlineStr">
        <is>
          <t>OBRIGATÓRIO</t>
        </is>
      </c>
      <c r="L4" s="4" t="inlineStr">
        <is>
          <t>opcional</t>
        </is>
      </c>
      <c r="M4" s="3" t="inlineStr">
        <is>
          <t>OBRIGATÓRIO</t>
        </is>
      </c>
      <c r="N4" s="3" t="inlineStr">
        <is>
          <t>OBRIGATÓRIO</t>
        </is>
      </c>
      <c r="O4" s="3" t="inlineStr">
        <is>
          <t>OBRIGATÓRIO</t>
        </is>
      </c>
      <c r="P4" s="4" t="inlineStr">
        <is>
          <t>opcional</t>
        </is>
      </c>
      <c r="Q4" s="4" t="inlineStr">
        <is>
          <t>opcional</t>
        </is>
      </c>
      <c r="R4" t="inlineStr">
        <is>
          <t>OBRIGATÓRIO</t>
        </is>
      </c>
    </row>
    <row r="5" ht="54.75" customHeight="1">
      <c r="A5" s="5">
        <f>IF(B5="","",ROW()-4)</f>
        <v/>
      </c>
      <c r="B5" s="85" t="inlineStr">
        <is>
          <t>DFD 001/2026</t>
        </is>
      </c>
      <c r="C5" s="85" t="inlineStr">
        <is>
          <t>SEAD</t>
        </is>
      </c>
      <c r="D5" s="86" t="inlineStr">
        <is>
          <t>MATERIAL</t>
        </is>
      </c>
      <c r="E5" s="85" t="inlineStr">
        <is>
          <t>445485</t>
        </is>
      </c>
      <c r="F5" s="85" t="inlineStr">
        <is>
          <t>Aquisição de água mineral natural, sem gás, em embalagem descartável, garrafa PET de 500ml, em fardo 12 unidades</t>
        </is>
      </c>
      <c r="G5" s="87" t="inlineStr">
        <is>
          <t>CX</t>
        </is>
      </c>
      <c r="H5" s="88" t="n">
        <v>209</v>
      </c>
      <c r="I5" s="89" t="n">
        <v>10.32</v>
      </c>
      <c r="J5" s="77">
        <f>IF(AND(H5&lt;&gt;"",I5&lt;&gt;""),H5*I5,"")</f>
        <v/>
      </c>
      <c r="K5" s="90" t="inlineStr">
        <is>
          <t>ALTA</t>
        </is>
      </c>
      <c r="L5" s="85" t="inlineStr">
        <is>
          <t>Item de consumo essencial ao funcionamento contínuo e adequado dos órgãos.</t>
        </is>
      </c>
      <c r="M5" s="91" t="n">
        <v>46387</v>
      </c>
      <c r="N5" s="87" t="inlineStr">
        <is>
          <t>No contexto da centralização das aquisições de bens e serviços comuns, inclui-se a aquisição de água mineral natural (CATMAT 445485), item essencial.</t>
        </is>
      </c>
      <c r="O5" s="85" t="inlineStr">
        <is>
          <t>-</t>
        </is>
      </c>
      <c r="P5" s="85" t="inlineStr">
        <is>
          <t>500 - Tesouro</t>
        </is>
      </c>
      <c r="Q5" s="85" t="inlineStr">
        <is>
          <t>LINHA DE EXEMPLO - EXCLUIR ANTES DE ENVIAR</t>
        </is>
      </c>
      <c r="R5" s="92" t="inlineStr">
        <is>
          <t>Não se aplica ao objeto</t>
        </is>
      </c>
    </row>
    <row r="6" ht="54.75" customHeight="1">
      <c r="A6" s="5">
        <f>IF(B6="","",ROW()-4)</f>
        <v/>
      </c>
      <c r="B6" s="85" t="inlineStr">
        <is>
          <t>DFD 002/2026</t>
        </is>
      </c>
      <c r="C6" s="85" t="inlineStr">
        <is>
          <t>SEAD</t>
        </is>
      </c>
      <c r="D6" s="86" t="inlineStr">
        <is>
          <t>MATERIAL</t>
        </is>
      </c>
      <c r="E6" s="85" t="inlineStr">
        <is>
          <t>461652</t>
        </is>
      </c>
      <c r="F6" s="85" t="inlineStr">
        <is>
          <t>Aquisição de recarga de Gás Liquefeito de Petróleo - GLP (gás de cozinha) P 13kg</t>
        </is>
      </c>
      <c r="G6" s="87" t="inlineStr">
        <is>
          <t>KG</t>
        </is>
      </c>
      <c r="H6" s="88" t="n">
        <v>18075</v>
      </c>
      <c r="I6" s="89" t="n">
        <v>123.99</v>
      </c>
      <c r="J6" s="77">
        <f>IF(AND(H6&lt;&gt;"",I6&lt;&gt;""),H6*I6,"")</f>
        <v/>
      </c>
      <c r="K6" s="90" t="inlineStr">
        <is>
          <t>MÉDIA</t>
        </is>
      </c>
      <c r="L6" s="85" t="inlineStr">
        <is>
          <t>Item essencial ao funcionamento das copas e cozinhas administrativas.</t>
        </is>
      </c>
      <c r="M6" s="91" t="n">
        <v>46265</v>
      </c>
      <c r="N6" s="87" t="inlineStr">
        <is>
          <t>No contexto da centralização, inclui-se a aquisição de botijões de gás (CATMAT 461652), item essencial.</t>
        </is>
      </c>
      <c r="O6" s="85" t="inlineStr">
        <is>
          <t>-</t>
        </is>
      </c>
      <c r="P6" s="85" t="inlineStr">
        <is>
          <t>500 - Tesouro</t>
        </is>
      </c>
      <c r="Q6" s="85" t="inlineStr">
        <is>
          <t>LINHA DE EXEMPLO - EXCLUIR ANTES DE ENVIAR</t>
        </is>
      </c>
      <c r="R6" s="92" t="inlineStr">
        <is>
          <t>Não se aplica ao objeto</t>
        </is>
      </c>
    </row>
    <row r="7" ht="54.75" customHeight="1">
      <c r="A7" s="5">
        <f>IF(B7="","",ROW()-4)</f>
        <v/>
      </c>
      <c r="B7" s="85" t="inlineStr">
        <is>
          <t>DFD 003/2026</t>
        </is>
      </c>
      <c r="C7" s="85" t="inlineStr">
        <is>
          <t>SEAD</t>
        </is>
      </c>
      <c r="D7" s="86" t="inlineStr">
        <is>
          <t>SERVIÇO</t>
        </is>
      </c>
      <c r="E7" s="85" t="inlineStr">
        <is>
          <t>3492</t>
        </is>
      </c>
      <c r="F7" s="85" t="inlineStr">
        <is>
          <t>Manutenção preventiva e corretiva de aparelhos de ar-condicionado</t>
        </is>
      </c>
      <c r="G7" s="87" t="inlineStr">
        <is>
          <t>UN</t>
        </is>
      </c>
      <c r="H7" s="88" t="n">
        <v>6654</v>
      </c>
      <c r="I7" s="89" t="n">
        <v>114.58</v>
      </c>
      <c r="J7" s="77">
        <f>IF(AND(H7&lt;&gt;"",I7&lt;&gt;""),H7*I7,"")</f>
        <v/>
      </c>
      <c r="K7" s="90" t="inlineStr">
        <is>
          <t>MÉDIA</t>
        </is>
      </c>
      <c r="L7" s="85" t="inlineStr">
        <is>
          <t>Serviço essencial ao funcionamento contínuo e adequado dos órgãos.</t>
        </is>
      </c>
      <c r="M7" s="91" t="n">
        <v>46280</v>
      </c>
      <c r="N7" s="87" t="inlineStr">
        <is>
          <t>Continuidade dos serviços de manutenção de ar-condicionado indispensáveis à operação das unidades.</t>
        </is>
      </c>
      <c r="O7" s="85" t="inlineStr">
        <is>
          <t>-</t>
        </is>
      </c>
      <c r="P7" s="85" t="inlineStr">
        <is>
          <t>500 - Tesouro</t>
        </is>
      </c>
      <c r="Q7" s="85" t="inlineStr">
        <is>
          <t>LINHA DE EXEMPLO - EXCLUIR ANTES DE ENVIAR</t>
        </is>
      </c>
      <c r="R7" s="92" t="inlineStr">
        <is>
          <t>Sim - critérios socioambientais aplicáveis e definidos</t>
        </is>
      </c>
    </row>
    <row r="8" ht="54.75" customHeight="1">
      <c r="A8" s="5">
        <f>IF(B8="","",ROW()-4)</f>
        <v/>
      </c>
      <c r="B8" s="85" t="inlineStr">
        <is>
          <t>DFD 004/2026</t>
        </is>
      </c>
      <c r="C8" s="85" t="inlineStr">
        <is>
          <t>SEAD</t>
        </is>
      </c>
      <c r="D8" s="86" t="inlineStr">
        <is>
          <t>SOLUÇÃO DE TIC</t>
        </is>
      </c>
      <c r="E8" s="85" t="inlineStr">
        <is>
          <t>27537</t>
        </is>
      </c>
      <c r="F8" s="85" t="inlineStr">
        <is>
          <t>Serviço de solução de segurança para e-mail, endpoint e outras soluções de tecnologia da informação</t>
        </is>
      </c>
      <c r="G8" s="87" t="inlineStr">
        <is>
          <t>UN</t>
        </is>
      </c>
      <c r="H8" s="88" t="n">
        <v>1</v>
      </c>
      <c r="I8" s="89" t="n">
        <v>11528732.7</v>
      </c>
      <c r="J8" s="77">
        <f>IF(AND(H8&lt;&gt;"",I8&lt;&gt;""),H8*I8,"")</f>
        <v/>
      </c>
      <c r="K8" s="90" t="inlineStr">
        <is>
          <t>BAIXA</t>
        </is>
      </c>
      <c r="L8" s="85" t="inlineStr">
        <is>
          <t>Serviço essencial à proteção da infraestrutura de TI do órgão.</t>
        </is>
      </c>
      <c r="M8" s="91" t="n">
        <v>46173</v>
      </c>
      <c r="N8" s="87" t="inlineStr">
        <is>
          <t>Sistema de proteção para aplicações web. Licença indispensável para bloquear ataques cibernéticos.</t>
        </is>
      </c>
      <c r="O8" s="85" t="inlineStr">
        <is>
          <t>-</t>
        </is>
      </c>
      <c r="P8" s="85" t="inlineStr">
        <is>
          <t>500 - Tesouro</t>
        </is>
      </c>
      <c r="Q8" s="85" t="inlineStr">
        <is>
          <t>LINHA DE EXEMPLO - EXCLUIR ANTES DE ENVIAR</t>
        </is>
      </c>
      <c r="R8" s="92" t="inlineStr">
        <is>
          <t>Não se aplica ao objeto</t>
        </is>
      </c>
    </row>
    <row r="9" ht="54.75" customHeight="1">
      <c r="A9" s="5">
        <f>IF(B9="","",ROW()-4)</f>
        <v/>
      </c>
      <c r="B9" s="85" t="inlineStr">
        <is>
          <t>DFD 005/2026</t>
        </is>
      </c>
      <c r="C9" s="85" t="inlineStr">
        <is>
          <t>SEAD</t>
        </is>
      </c>
      <c r="D9" s="86" t="inlineStr">
        <is>
          <t>SERVIÇO DE ENGENHARIA</t>
        </is>
      </c>
      <c r="E9" s="85" t="inlineStr">
        <is>
          <t>1627</t>
        </is>
      </c>
      <c r="F9" s="85" t="inlineStr">
        <is>
          <t>Serviço de manutenção/reforma predial (engenharia), incluindo reparos estruturais e prediais</t>
        </is>
      </c>
      <c r="G9" s="87" t="inlineStr">
        <is>
          <t>UN</t>
        </is>
      </c>
      <c r="H9" s="88" t="n">
        <v>5</v>
      </c>
      <c r="I9" s="89" t="n">
        <v>4350</v>
      </c>
      <c r="J9" s="77">
        <f>IF(AND(H9&lt;&gt;"",I9&lt;&gt;""),H9*I9,"")</f>
        <v/>
      </c>
      <c r="K9" s="90" t="inlineStr">
        <is>
          <t>ALTA</t>
        </is>
      </c>
      <c r="L9" s="85" t="inlineStr">
        <is>
          <t>Serviço essencial ao funcionamento contínuo e adequado dos órgãos.</t>
        </is>
      </c>
      <c r="M9" s="93" t="n">
        <v>46142</v>
      </c>
      <c r="N9" s="87" t="inlineStr">
        <is>
          <t>Essencial para garantir a segurança, funcionalidade, preservação e conformidade da edificação.</t>
        </is>
      </c>
      <c r="O9" s="85" t="inlineStr">
        <is>
          <t>-</t>
        </is>
      </c>
      <c r="P9" s="85" t="inlineStr">
        <is>
          <t>500 - Tesouro</t>
        </is>
      </c>
      <c r="Q9" s="85" t="inlineStr">
        <is>
          <t>LINHA DE EXEMPLO - EXCLUIR ANTES DE ENVIAR</t>
        </is>
      </c>
      <c r="R9" s="92" t="inlineStr">
        <is>
          <t>Sim - critérios socioambientais aplicáveis e definidos</t>
        </is>
      </c>
    </row>
    <row r="10" ht="54.75" customHeight="1">
      <c r="A10" s="5">
        <f>IF(B10="","",ROW()-4)</f>
        <v/>
      </c>
      <c r="B10" s="85" t="inlineStr">
        <is>
          <t>DFD 006/2026</t>
        </is>
      </c>
      <c r="C10" s="85" t="inlineStr">
        <is>
          <t>SEAD</t>
        </is>
      </c>
      <c r="D10" s="86" t="inlineStr">
        <is>
          <t>LOCAÇÃO DE IMÓVEIS</t>
        </is>
      </c>
      <c r="E10" s="85" t="inlineStr">
        <is>
          <t>-</t>
        </is>
      </c>
      <c r="F10" s="85" t="inlineStr">
        <is>
          <t>Locação de imóvel para instalação de núcleo regional do órgão</t>
        </is>
      </c>
      <c r="G10" s="87" t="inlineStr">
        <is>
          <t>MÊS</t>
        </is>
      </c>
      <c r="H10" s="88" t="n">
        <v>12</v>
      </c>
      <c r="I10" s="89" t="n">
        <v>15000</v>
      </c>
      <c r="J10" s="77">
        <f>IF(AND(H10&lt;&gt;"",I10&lt;&gt;""),H10*I10,"")</f>
        <v/>
      </c>
      <c r="K10" s="90" t="inlineStr">
        <is>
          <t>ALTA</t>
        </is>
      </c>
      <c r="L10" s="85" t="inlineStr">
        <is>
          <t>Instalação obrigatória de núcleo regional já autorizada, sem a qual o atendimento descentralizado à população não poderá ocorrer no exercício de 2027.</t>
        </is>
      </c>
      <c r="M10" s="91" t="n">
        <v>46387</v>
      </c>
      <c r="N10" s="87" t="inlineStr">
        <is>
          <t>Necessária locação de novo imóvel para instalação de núcleo regional em razão do plano de descentralização institucional.</t>
        </is>
      </c>
      <c r="O10" s="85" t="inlineStr">
        <is>
          <t>-</t>
        </is>
      </c>
      <c r="P10" s="85" t="inlineStr">
        <is>
          <t>500 - Tesouro</t>
        </is>
      </c>
      <c r="Q10" s="85" t="inlineStr">
        <is>
          <t>LINHA DE EXEMPLO - EXCLUIR ANTES DE ENVIAR</t>
        </is>
      </c>
      <c r="R10" s="92" t="inlineStr">
        <is>
          <t>Não se aplica ao objeto</t>
        </is>
      </c>
    </row>
    <row r="11" ht="21.75" customHeight="1">
      <c r="A11" s="7">
        <f>IF(B11="","",ROW()-4)</f>
        <v/>
      </c>
      <c r="B11" s="94" t="n"/>
      <c r="C11" s="94" t="n"/>
      <c r="D11" s="94" t="n"/>
      <c r="E11" s="95" t="n"/>
      <c r="F11" s="94" t="n"/>
      <c r="G11" s="94" t="n"/>
      <c r="H11" s="96" t="n"/>
      <c r="I11" s="97" t="n"/>
      <c r="J11" s="81">
        <f>IF(AND(H11&lt;&gt;"",I11&lt;&gt;""),H11*I11,"")</f>
        <v/>
      </c>
      <c r="K11" s="98" t="n"/>
      <c r="L11" s="95" t="n"/>
      <c r="M11" s="99" t="n"/>
      <c r="N11" s="94" t="n"/>
      <c r="O11" s="94" t="n"/>
      <c r="P11" s="95" t="n"/>
      <c r="Q11" s="95" t="n"/>
      <c r="R11" s="92" t="n"/>
    </row>
    <row r="12" ht="21.75" customHeight="1">
      <c r="A12" s="7">
        <f>IF(B12="","",ROW()-4)</f>
        <v/>
      </c>
      <c r="B12" s="94" t="n"/>
      <c r="C12" s="94" t="n"/>
      <c r="D12" s="94" t="n"/>
      <c r="E12" s="95" t="n"/>
      <c r="F12" s="94" t="n"/>
      <c r="G12" s="94" t="n"/>
      <c r="H12" s="96" t="n"/>
      <c r="I12" s="97" t="n"/>
      <c r="J12" s="81">
        <f>IF(AND(H12&lt;&gt;"",I12&lt;&gt;""),H12*I12,"")</f>
        <v/>
      </c>
      <c r="K12" s="98" t="n"/>
      <c r="L12" s="95" t="n"/>
      <c r="M12" s="99" t="n"/>
      <c r="N12" s="94" t="n"/>
      <c r="O12" s="94" t="n"/>
      <c r="P12" s="95" t="n"/>
      <c r="Q12" s="95" t="n"/>
      <c r="R12" s="92" t="n"/>
    </row>
    <row r="13" ht="21.75" customHeight="1">
      <c r="A13" s="7">
        <f>IF(B13="","",ROW()-4)</f>
        <v/>
      </c>
      <c r="B13" s="94" t="n"/>
      <c r="C13" s="94" t="n"/>
      <c r="D13" s="94" t="n"/>
      <c r="E13" s="95" t="n"/>
      <c r="F13" s="94" t="n"/>
      <c r="G13" s="94" t="n"/>
      <c r="H13" s="96" t="n"/>
      <c r="I13" s="97" t="n"/>
      <c r="J13" s="81">
        <f>IF(AND(H13&lt;&gt;"",I13&lt;&gt;""),H13*I13,"")</f>
        <v/>
      </c>
      <c r="K13" s="98" t="n"/>
      <c r="L13" s="95" t="n"/>
      <c r="M13" s="99" t="n"/>
      <c r="N13" s="94" t="n"/>
      <c r="O13" s="94" t="n"/>
      <c r="P13" s="95" t="n"/>
      <c r="Q13" s="95" t="n"/>
      <c r="R13" s="92" t="n"/>
    </row>
    <row r="14" ht="21.75" customHeight="1">
      <c r="A14" s="7">
        <f>IF(B14="","",ROW()-4)</f>
        <v/>
      </c>
      <c r="B14" s="94" t="n"/>
      <c r="C14" s="94" t="n"/>
      <c r="D14" s="94" t="n"/>
      <c r="E14" s="95" t="n"/>
      <c r="F14" s="94" t="n"/>
      <c r="G14" s="94" t="n"/>
      <c r="H14" s="96" t="n"/>
      <c r="I14" s="97" t="n"/>
      <c r="J14" s="81">
        <f>IF(AND(H14&lt;&gt;"",I14&lt;&gt;""),H14*I14,"")</f>
        <v/>
      </c>
      <c r="K14" s="98" t="n"/>
      <c r="L14" s="95" t="n"/>
      <c r="M14" s="99" t="n"/>
      <c r="N14" s="94" t="n"/>
      <c r="O14" s="94" t="n"/>
      <c r="P14" s="95" t="n"/>
      <c r="Q14" s="95" t="n"/>
      <c r="R14" s="92" t="n"/>
    </row>
    <row r="15" ht="21.75" customHeight="1">
      <c r="A15" s="7">
        <f>IF(B15="","",ROW()-4)</f>
        <v/>
      </c>
      <c r="B15" s="94" t="n"/>
      <c r="C15" s="94" t="n"/>
      <c r="D15" s="94" t="n"/>
      <c r="E15" s="95" t="n"/>
      <c r="F15" s="94" t="n"/>
      <c r="G15" s="94" t="n"/>
      <c r="H15" s="96" t="n"/>
      <c r="I15" s="97" t="n"/>
      <c r="J15" s="81">
        <f>IF(AND(H15&lt;&gt;"",I15&lt;&gt;""),H15*I15,"")</f>
        <v/>
      </c>
      <c r="K15" s="98" t="n"/>
      <c r="L15" s="95" t="n"/>
      <c r="M15" s="99" t="n"/>
      <c r="N15" s="94" t="n"/>
      <c r="O15" s="94" t="n"/>
      <c r="P15" s="95" t="n"/>
      <c r="Q15" s="95" t="n"/>
      <c r="R15" s="92" t="n"/>
    </row>
    <row r="16" ht="21.75" customHeight="1">
      <c r="A16" s="7">
        <f>IF(B16="","",ROW()-4)</f>
        <v/>
      </c>
      <c r="B16" s="94" t="n"/>
      <c r="C16" s="94" t="n"/>
      <c r="D16" s="94" t="n"/>
      <c r="E16" s="95" t="n"/>
      <c r="F16" s="94" t="n"/>
      <c r="G16" s="94" t="n"/>
      <c r="H16" s="96" t="n"/>
      <c r="I16" s="97" t="n"/>
      <c r="J16" s="81">
        <f>IF(AND(H16&lt;&gt;"",I16&lt;&gt;""),H16*I16,"")</f>
        <v/>
      </c>
      <c r="K16" s="98" t="n"/>
      <c r="L16" s="95" t="n"/>
      <c r="M16" s="99" t="n"/>
      <c r="N16" s="94" t="n"/>
      <c r="O16" s="94" t="n"/>
      <c r="P16" s="95" t="n"/>
      <c r="Q16" s="95" t="n"/>
      <c r="R16" s="92" t="n"/>
    </row>
    <row r="17" ht="21.75" customHeight="1">
      <c r="A17" s="7">
        <f>IF(B17="","",ROW()-4)</f>
        <v/>
      </c>
      <c r="B17" s="94" t="n"/>
      <c r="C17" s="94" t="n"/>
      <c r="D17" s="94" t="n"/>
      <c r="E17" s="95" t="n"/>
      <c r="F17" s="94" t="n"/>
      <c r="G17" s="94" t="n"/>
      <c r="H17" s="96" t="n"/>
      <c r="I17" s="97" t="n"/>
      <c r="J17" s="81">
        <f>IF(AND(H17&lt;&gt;"",I17&lt;&gt;""),H17*I17,"")</f>
        <v/>
      </c>
      <c r="K17" s="98" t="n"/>
      <c r="L17" s="95" t="n"/>
      <c r="M17" s="99" t="n"/>
      <c r="N17" s="94" t="n"/>
      <c r="O17" s="94" t="n"/>
      <c r="P17" s="95" t="n"/>
      <c r="Q17" s="95" t="n"/>
      <c r="R17" s="92" t="n"/>
    </row>
    <row r="18" ht="21.75" customHeight="1">
      <c r="A18" s="7">
        <f>IF(B18="","",ROW()-4)</f>
        <v/>
      </c>
      <c r="B18" s="94" t="n"/>
      <c r="C18" s="94" t="n"/>
      <c r="D18" s="94" t="n"/>
      <c r="E18" s="95" t="n"/>
      <c r="F18" s="94" t="n"/>
      <c r="G18" s="94" t="n"/>
      <c r="H18" s="96" t="n"/>
      <c r="I18" s="97" t="n"/>
      <c r="J18" s="81">
        <f>IF(AND(H18&lt;&gt;"",I18&lt;&gt;""),H18*I18,"")</f>
        <v/>
      </c>
      <c r="K18" s="98" t="n"/>
      <c r="L18" s="95" t="n"/>
      <c r="M18" s="99" t="n"/>
      <c r="N18" s="94" t="n"/>
      <c r="O18" s="94" t="n"/>
      <c r="P18" s="95" t="n"/>
      <c r="Q18" s="95" t="n"/>
      <c r="R18" s="92" t="n"/>
    </row>
    <row r="19" ht="21.75" customHeight="1">
      <c r="A19" s="7">
        <f>IF(B19="","",ROW()-4)</f>
        <v/>
      </c>
      <c r="B19" s="94" t="n"/>
      <c r="C19" s="94" t="n"/>
      <c r="D19" s="94" t="n"/>
      <c r="E19" s="95" t="n"/>
      <c r="F19" s="94" t="n"/>
      <c r="G19" s="94" t="n"/>
      <c r="H19" s="96" t="n"/>
      <c r="I19" s="97" t="n"/>
      <c r="J19" s="81">
        <f>IF(AND(H19&lt;&gt;"",I19&lt;&gt;""),H19*I19,"")</f>
        <v/>
      </c>
      <c r="K19" s="98" t="n"/>
      <c r="L19" s="95" t="n"/>
      <c r="M19" s="99" t="n"/>
      <c r="N19" s="94" t="n"/>
      <c r="O19" s="94" t="n"/>
      <c r="P19" s="95" t="n"/>
      <c r="Q19" s="95" t="n"/>
      <c r="R19" s="92" t="n"/>
    </row>
    <row r="20" ht="21.75" customHeight="1">
      <c r="A20" s="7">
        <f>IF(B20="","",ROW()-4)</f>
        <v/>
      </c>
      <c r="B20" s="94" t="n"/>
      <c r="C20" s="94" t="n"/>
      <c r="D20" s="94" t="n"/>
      <c r="E20" s="95" t="n"/>
      <c r="F20" s="94" t="n"/>
      <c r="G20" s="94" t="n"/>
      <c r="H20" s="96" t="n"/>
      <c r="I20" s="97" t="n"/>
      <c r="J20" s="81">
        <f>IF(AND(H20&lt;&gt;"",I20&lt;&gt;""),H20*I20,"")</f>
        <v/>
      </c>
      <c r="K20" s="98" t="n"/>
      <c r="L20" s="95" t="n"/>
      <c r="M20" s="99" t="n"/>
      <c r="N20" s="94" t="n"/>
      <c r="O20" s="94" t="n"/>
      <c r="P20" s="95" t="n"/>
      <c r="Q20" s="95" t="n"/>
      <c r="R20" s="92" t="n"/>
    </row>
    <row r="21" ht="21.75" customHeight="1">
      <c r="A21" s="7">
        <f>IF(B21="","",ROW()-4)</f>
        <v/>
      </c>
      <c r="B21" s="94" t="n"/>
      <c r="C21" s="94" t="n"/>
      <c r="D21" s="94" t="n"/>
      <c r="E21" s="95" t="n"/>
      <c r="F21" s="94" t="n"/>
      <c r="G21" s="94" t="n"/>
      <c r="H21" s="96" t="n"/>
      <c r="I21" s="97" t="n"/>
      <c r="J21" s="81">
        <f>IF(AND(H21&lt;&gt;"",I21&lt;&gt;""),H21*I21,"")</f>
        <v/>
      </c>
      <c r="K21" s="98" t="n"/>
      <c r="L21" s="95" t="n"/>
      <c r="M21" s="99" t="n"/>
      <c r="N21" s="94" t="n"/>
      <c r="O21" s="94" t="n"/>
      <c r="P21" s="95" t="n"/>
      <c r="Q21" s="95" t="n"/>
      <c r="R21" s="92" t="n"/>
    </row>
    <row r="22" ht="21.75" customHeight="1">
      <c r="A22" s="7">
        <f>IF(B22="","",ROW()-4)</f>
        <v/>
      </c>
      <c r="B22" s="94" t="n"/>
      <c r="C22" s="94" t="n"/>
      <c r="D22" s="94" t="n"/>
      <c r="E22" s="95" t="n"/>
      <c r="F22" s="94" t="n"/>
      <c r="G22" s="94" t="n"/>
      <c r="H22" s="96" t="n"/>
      <c r="I22" s="97" t="n"/>
      <c r="J22" s="81">
        <f>IF(AND(H22&lt;&gt;"",I22&lt;&gt;""),H22*I22,"")</f>
        <v/>
      </c>
      <c r="K22" s="98" t="n"/>
      <c r="L22" s="95" t="n"/>
      <c r="M22" s="99" t="n"/>
      <c r="N22" s="94" t="n"/>
      <c r="O22" s="94" t="n"/>
      <c r="P22" s="95" t="n"/>
      <c r="Q22" s="95" t="n"/>
      <c r="R22" s="92" t="n"/>
    </row>
    <row r="23" ht="21.75" customHeight="1">
      <c r="A23" s="7">
        <f>IF(B23="","",ROW()-4)</f>
        <v/>
      </c>
      <c r="B23" s="94" t="n"/>
      <c r="C23" s="94" t="n"/>
      <c r="D23" s="94" t="n"/>
      <c r="E23" s="95" t="n"/>
      <c r="F23" s="94" t="n"/>
      <c r="G23" s="94" t="n"/>
      <c r="H23" s="96" t="n"/>
      <c r="I23" s="97" t="n"/>
      <c r="J23" s="81">
        <f>IF(AND(H23&lt;&gt;"",I23&lt;&gt;""),H23*I23,"")</f>
        <v/>
      </c>
      <c r="K23" s="98" t="n"/>
      <c r="L23" s="95" t="n"/>
      <c r="M23" s="99" t="n"/>
      <c r="N23" s="94" t="n"/>
      <c r="O23" s="94" t="n"/>
      <c r="P23" s="95" t="n"/>
      <c r="Q23" s="95" t="n"/>
      <c r="R23" s="92" t="n"/>
    </row>
    <row r="24" ht="21.75" customHeight="1">
      <c r="A24" s="7">
        <f>IF(B24="","",ROW()-4)</f>
        <v/>
      </c>
      <c r="B24" s="94" t="n"/>
      <c r="C24" s="94" t="n"/>
      <c r="D24" s="94" t="n"/>
      <c r="E24" s="95" t="n"/>
      <c r="F24" s="94" t="n"/>
      <c r="G24" s="94" t="n"/>
      <c r="H24" s="96" t="n"/>
      <c r="I24" s="97" t="n"/>
      <c r="J24" s="81">
        <f>IF(AND(H24&lt;&gt;"",I24&lt;&gt;""),H24*I24,"")</f>
        <v/>
      </c>
      <c r="K24" s="98" t="n"/>
      <c r="L24" s="95" t="n"/>
      <c r="M24" s="99" t="n"/>
      <c r="N24" s="94" t="n"/>
      <c r="O24" s="94" t="n"/>
      <c r="P24" s="95" t="n"/>
      <c r="Q24" s="95" t="n"/>
      <c r="R24" s="92" t="n"/>
    </row>
    <row r="25" ht="21.75" customHeight="1">
      <c r="A25" s="7">
        <f>IF(B25="","",ROW()-4)</f>
        <v/>
      </c>
      <c r="B25" s="94" t="n"/>
      <c r="C25" s="94" t="n"/>
      <c r="D25" s="94" t="n"/>
      <c r="E25" s="95" t="n"/>
      <c r="F25" s="94" t="n"/>
      <c r="G25" s="94" t="n"/>
      <c r="H25" s="96" t="n"/>
      <c r="I25" s="97" t="n"/>
      <c r="J25" s="81">
        <f>IF(AND(H25&lt;&gt;"",I25&lt;&gt;""),H25*I25,"")</f>
        <v/>
      </c>
      <c r="K25" s="98" t="n"/>
      <c r="L25" s="95" t="n"/>
      <c r="M25" s="99" t="n"/>
      <c r="N25" s="94" t="n"/>
      <c r="O25" s="94" t="n"/>
      <c r="P25" s="95" t="n"/>
      <c r="Q25" s="95" t="n"/>
      <c r="R25" s="92" t="n"/>
    </row>
    <row r="26" ht="21.75" customHeight="1">
      <c r="A26" s="7">
        <f>IF(B26="","",ROW()-4)</f>
        <v/>
      </c>
      <c r="B26" s="94" t="n"/>
      <c r="C26" s="94" t="n"/>
      <c r="D26" s="94" t="n"/>
      <c r="E26" s="95" t="n"/>
      <c r="F26" s="94" t="n"/>
      <c r="G26" s="94" t="n"/>
      <c r="H26" s="96" t="n"/>
      <c r="I26" s="97" t="n"/>
      <c r="J26" s="81">
        <f>IF(AND(H26&lt;&gt;"",I26&lt;&gt;""),H26*I26,"")</f>
        <v/>
      </c>
      <c r="K26" s="98" t="n"/>
      <c r="L26" s="95" t="n"/>
      <c r="M26" s="99" t="n"/>
      <c r="N26" s="94" t="n"/>
      <c r="O26" s="94" t="n"/>
      <c r="P26" s="95" t="n"/>
      <c r="Q26" s="95" t="n"/>
      <c r="R26" s="92" t="n"/>
    </row>
    <row r="27" ht="21.75" customHeight="1">
      <c r="A27" s="7">
        <f>IF(B27="","",ROW()-4)</f>
        <v/>
      </c>
      <c r="B27" s="94" t="n"/>
      <c r="C27" s="94" t="n"/>
      <c r="D27" s="94" t="n"/>
      <c r="E27" s="95" t="n"/>
      <c r="F27" s="94" t="n"/>
      <c r="G27" s="94" t="n"/>
      <c r="H27" s="96" t="n"/>
      <c r="I27" s="97" t="n"/>
      <c r="J27" s="81">
        <f>IF(AND(H27&lt;&gt;"",I27&lt;&gt;""),H27*I27,"")</f>
        <v/>
      </c>
      <c r="K27" s="98" t="n"/>
      <c r="L27" s="95" t="n"/>
      <c r="M27" s="99" t="n"/>
      <c r="N27" s="94" t="n"/>
      <c r="O27" s="94" t="n"/>
      <c r="P27" s="95" t="n"/>
      <c r="Q27" s="95" t="n"/>
      <c r="R27" s="92" t="n"/>
    </row>
    <row r="28" ht="21.75" customHeight="1">
      <c r="A28" s="7">
        <f>IF(B28="","",ROW()-4)</f>
        <v/>
      </c>
      <c r="B28" s="94" t="n"/>
      <c r="C28" s="94" t="n"/>
      <c r="D28" s="94" t="n"/>
      <c r="E28" s="95" t="n"/>
      <c r="F28" s="94" t="n"/>
      <c r="G28" s="94" t="n"/>
      <c r="H28" s="96" t="n"/>
      <c r="I28" s="97" t="n"/>
      <c r="J28" s="81">
        <f>IF(AND(H28&lt;&gt;"",I28&lt;&gt;""),H28*I28,"")</f>
        <v/>
      </c>
      <c r="K28" s="98" t="n"/>
      <c r="L28" s="95" t="n"/>
      <c r="M28" s="99" t="n"/>
      <c r="N28" s="94" t="n"/>
      <c r="O28" s="94" t="n"/>
      <c r="P28" s="95" t="n"/>
      <c r="Q28" s="95" t="n"/>
      <c r="R28" s="92" t="n"/>
    </row>
    <row r="29" ht="21.75" customHeight="1">
      <c r="A29" s="7">
        <f>IF(B29="","",ROW()-4)</f>
        <v/>
      </c>
      <c r="B29" s="94" t="n"/>
      <c r="C29" s="94" t="n"/>
      <c r="D29" s="94" t="n"/>
      <c r="E29" s="95" t="n"/>
      <c r="F29" s="94" t="n"/>
      <c r="G29" s="94" t="n"/>
      <c r="H29" s="96" t="n"/>
      <c r="I29" s="97" t="n"/>
      <c r="J29" s="81">
        <f>IF(AND(H29&lt;&gt;"",I29&lt;&gt;""),H29*I29,"")</f>
        <v/>
      </c>
      <c r="K29" s="98" t="n"/>
      <c r="L29" s="95" t="n"/>
      <c r="M29" s="99" t="n"/>
      <c r="N29" s="94" t="n"/>
      <c r="O29" s="94" t="n"/>
      <c r="P29" s="95" t="n"/>
      <c r="Q29" s="95" t="n"/>
      <c r="R29" s="92" t="n"/>
    </row>
    <row r="30" ht="21.75" customHeight="1">
      <c r="A30" s="7">
        <f>IF(B30="","",ROW()-4)</f>
        <v/>
      </c>
      <c r="B30" s="94" t="n"/>
      <c r="C30" s="94" t="n"/>
      <c r="D30" s="94" t="n"/>
      <c r="E30" s="95" t="n"/>
      <c r="F30" s="94" t="n"/>
      <c r="G30" s="94" t="n"/>
      <c r="H30" s="96" t="n"/>
      <c r="I30" s="97" t="n"/>
      <c r="J30" s="81">
        <f>IF(AND(H30&lt;&gt;"",I30&lt;&gt;""),H30*I30,"")</f>
        <v/>
      </c>
      <c r="K30" s="98" t="n"/>
      <c r="L30" s="95" t="n"/>
      <c r="M30" s="99" t="n"/>
      <c r="N30" s="94" t="n"/>
      <c r="O30" s="94" t="n"/>
      <c r="P30" s="95" t="n"/>
      <c r="Q30" s="95" t="n"/>
      <c r="R30" s="92" t="n"/>
    </row>
    <row r="31" ht="21.75" customHeight="1">
      <c r="A31" s="7">
        <f>IF(B31="","",ROW()-4)</f>
        <v/>
      </c>
      <c r="B31" s="94" t="n"/>
      <c r="C31" s="94" t="n"/>
      <c r="D31" s="94" t="n"/>
      <c r="E31" s="95" t="n"/>
      <c r="F31" s="94" t="n"/>
      <c r="G31" s="94" t="n"/>
      <c r="H31" s="96" t="n"/>
      <c r="I31" s="97" t="n"/>
      <c r="J31" s="81">
        <f>IF(AND(H31&lt;&gt;"",I31&lt;&gt;""),H31*I31,"")</f>
        <v/>
      </c>
      <c r="K31" s="98" t="n"/>
      <c r="L31" s="95" t="n"/>
      <c r="M31" s="99" t="n"/>
      <c r="N31" s="94" t="n"/>
      <c r="O31" s="94" t="n"/>
      <c r="P31" s="95" t="n"/>
      <c r="Q31" s="95" t="n"/>
      <c r="R31" s="92" t="n"/>
    </row>
    <row r="32" ht="21.75" customHeight="1">
      <c r="A32" s="7">
        <f>IF(B32="","",ROW()-4)</f>
        <v/>
      </c>
      <c r="B32" s="94" t="n"/>
      <c r="C32" s="94" t="n"/>
      <c r="D32" s="94" t="n"/>
      <c r="E32" s="95" t="n"/>
      <c r="F32" s="94" t="n"/>
      <c r="G32" s="94" t="n"/>
      <c r="H32" s="96" t="n"/>
      <c r="I32" s="97" t="n"/>
      <c r="J32" s="81">
        <f>IF(AND(H32&lt;&gt;"",I32&lt;&gt;""),H32*I32,"")</f>
        <v/>
      </c>
      <c r="K32" s="98" t="n"/>
      <c r="L32" s="95" t="n"/>
      <c r="M32" s="99" t="n"/>
      <c r="N32" s="94" t="n"/>
      <c r="O32" s="94" t="n"/>
      <c r="P32" s="95" t="n"/>
      <c r="Q32" s="95" t="n"/>
      <c r="R32" s="92" t="n"/>
    </row>
    <row r="33" ht="21.75" customHeight="1">
      <c r="A33" s="7">
        <f>IF(B33="","",ROW()-4)</f>
        <v/>
      </c>
      <c r="B33" s="94" t="n"/>
      <c r="C33" s="94" t="n"/>
      <c r="D33" s="94" t="n"/>
      <c r="E33" s="95" t="n"/>
      <c r="F33" s="94" t="n"/>
      <c r="G33" s="94" t="n"/>
      <c r="H33" s="96" t="n"/>
      <c r="I33" s="97" t="n"/>
      <c r="J33" s="81">
        <f>IF(AND(H33&lt;&gt;"",I33&lt;&gt;""),H33*I33,"")</f>
        <v/>
      </c>
      <c r="K33" s="98" t="n"/>
      <c r="L33" s="95" t="n"/>
      <c r="M33" s="99" t="n"/>
      <c r="N33" s="94" t="n"/>
      <c r="O33" s="94" t="n"/>
      <c r="P33" s="95" t="n"/>
      <c r="Q33" s="95" t="n"/>
      <c r="R33" s="92" t="n"/>
    </row>
    <row r="34" ht="21.75" customHeight="1">
      <c r="A34" s="7">
        <f>IF(B34="","",ROW()-4)</f>
        <v/>
      </c>
      <c r="B34" s="94" t="n"/>
      <c r="C34" s="94" t="n"/>
      <c r="D34" s="94" t="n"/>
      <c r="E34" s="95" t="n"/>
      <c r="F34" s="94" t="n"/>
      <c r="G34" s="94" t="n"/>
      <c r="H34" s="96" t="n"/>
      <c r="I34" s="97" t="n"/>
      <c r="J34" s="81">
        <f>IF(AND(H34&lt;&gt;"",I34&lt;&gt;""),H34*I34,"")</f>
        <v/>
      </c>
      <c r="K34" s="98" t="n"/>
      <c r="L34" s="95" t="n"/>
      <c r="M34" s="99" t="n"/>
      <c r="N34" s="94" t="n"/>
      <c r="O34" s="94" t="n"/>
      <c r="P34" s="95" t="n"/>
      <c r="Q34" s="95" t="n"/>
      <c r="R34" s="92" t="n"/>
    </row>
    <row r="35" ht="21.75" customHeight="1">
      <c r="A35" s="7">
        <f>IF(B35="","",ROW()-4)</f>
        <v/>
      </c>
      <c r="B35" s="94" t="n"/>
      <c r="C35" s="94" t="n"/>
      <c r="D35" s="94" t="n"/>
      <c r="E35" s="95" t="n"/>
      <c r="F35" s="94" t="n"/>
      <c r="G35" s="94" t="n"/>
      <c r="H35" s="96" t="n"/>
      <c r="I35" s="97" t="n"/>
      <c r="J35" s="81">
        <f>IF(AND(H35&lt;&gt;"",I35&lt;&gt;""),H35*I35,"")</f>
        <v/>
      </c>
      <c r="K35" s="98" t="n"/>
      <c r="L35" s="95" t="n"/>
      <c r="M35" s="99" t="n"/>
      <c r="N35" s="94" t="n"/>
      <c r="O35" s="94" t="n"/>
      <c r="P35" s="95" t="n"/>
      <c r="Q35" s="95" t="n"/>
      <c r="R35" s="92" t="n"/>
    </row>
    <row r="36" ht="21.75" customHeight="1">
      <c r="A36" s="7">
        <f>IF(B36="","",ROW()-4)</f>
        <v/>
      </c>
      <c r="B36" s="94" t="n"/>
      <c r="C36" s="94" t="n"/>
      <c r="D36" s="94" t="n"/>
      <c r="E36" s="95" t="n"/>
      <c r="F36" s="94" t="n"/>
      <c r="G36" s="94" t="n"/>
      <c r="H36" s="96" t="n"/>
      <c r="I36" s="97" t="n"/>
      <c r="J36" s="81">
        <f>IF(AND(H36&lt;&gt;"",I36&lt;&gt;""),H36*I36,"")</f>
        <v/>
      </c>
      <c r="K36" s="98" t="n"/>
      <c r="L36" s="95" t="n"/>
      <c r="M36" s="99" t="n"/>
      <c r="N36" s="94" t="n"/>
      <c r="O36" s="94" t="n"/>
      <c r="P36" s="95" t="n"/>
      <c r="Q36" s="95" t="n"/>
      <c r="R36" s="92" t="n"/>
    </row>
    <row r="37" ht="21.75" customHeight="1">
      <c r="A37" s="7">
        <f>IF(B37="","",ROW()-4)</f>
        <v/>
      </c>
      <c r="B37" s="94" t="n"/>
      <c r="C37" s="94" t="n"/>
      <c r="D37" s="94" t="n"/>
      <c r="E37" s="95" t="n"/>
      <c r="F37" s="94" t="n"/>
      <c r="G37" s="94" t="n"/>
      <c r="H37" s="96" t="n"/>
      <c r="I37" s="97" t="n"/>
      <c r="J37" s="81">
        <f>IF(AND(H37&lt;&gt;"",I37&lt;&gt;""),H37*I37,"")</f>
        <v/>
      </c>
      <c r="K37" s="98" t="n"/>
      <c r="L37" s="95" t="n"/>
      <c r="M37" s="99" t="n"/>
      <c r="N37" s="94" t="n"/>
      <c r="O37" s="94" t="n"/>
      <c r="P37" s="95" t="n"/>
      <c r="Q37" s="95" t="n"/>
      <c r="R37" s="92" t="n"/>
    </row>
    <row r="38" ht="21.75" customHeight="1">
      <c r="A38" s="7">
        <f>IF(B38="","",ROW()-4)</f>
        <v/>
      </c>
      <c r="B38" s="94" t="n"/>
      <c r="C38" s="94" t="n"/>
      <c r="D38" s="94" t="n"/>
      <c r="E38" s="95" t="n"/>
      <c r="F38" s="94" t="n"/>
      <c r="G38" s="94" t="n"/>
      <c r="H38" s="96" t="n"/>
      <c r="I38" s="97" t="n"/>
      <c r="J38" s="81">
        <f>IF(AND(H38&lt;&gt;"",I38&lt;&gt;""),H38*I38,"")</f>
        <v/>
      </c>
      <c r="K38" s="98" t="n"/>
      <c r="L38" s="95" t="n"/>
      <c r="M38" s="99" t="n"/>
      <c r="N38" s="94" t="n"/>
      <c r="O38" s="94" t="n"/>
      <c r="P38" s="95" t="n"/>
      <c r="Q38" s="95" t="n"/>
      <c r="R38" s="92" t="n"/>
    </row>
    <row r="39" ht="21.75" customHeight="1">
      <c r="A39" s="7">
        <f>IF(B39="","",ROW()-4)</f>
        <v/>
      </c>
      <c r="B39" s="94" t="n"/>
      <c r="C39" s="94" t="n"/>
      <c r="D39" s="94" t="n"/>
      <c r="E39" s="95" t="n"/>
      <c r="F39" s="94" t="n"/>
      <c r="G39" s="94" t="n"/>
      <c r="H39" s="96" t="n"/>
      <c r="I39" s="97" t="n"/>
      <c r="J39" s="81">
        <f>IF(AND(H39&lt;&gt;"",I39&lt;&gt;""),H39*I39,"")</f>
        <v/>
      </c>
      <c r="K39" s="98" t="n"/>
      <c r="L39" s="95" t="n"/>
      <c r="M39" s="99" t="n"/>
      <c r="N39" s="94" t="n"/>
      <c r="O39" s="94" t="n"/>
      <c r="P39" s="95" t="n"/>
      <c r="Q39" s="95" t="n"/>
      <c r="R39" s="92" t="n"/>
    </row>
    <row r="40" ht="21.75" customHeight="1">
      <c r="A40" s="7">
        <f>IF(B40="","",ROW()-4)</f>
        <v/>
      </c>
      <c r="B40" s="94" t="n"/>
      <c r="C40" s="94" t="n"/>
      <c r="D40" s="94" t="n"/>
      <c r="E40" s="95" t="n"/>
      <c r="F40" s="94" t="n"/>
      <c r="G40" s="94" t="n"/>
      <c r="H40" s="96" t="n"/>
      <c r="I40" s="97" t="n"/>
      <c r="J40" s="81">
        <f>IF(AND(H40&lt;&gt;"",I40&lt;&gt;""),H40*I40,"")</f>
        <v/>
      </c>
      <c r="K40" s="98" t="n"/>
      <c r="L40" s="95" t="n"/>
      <c r="M40" s="99" t="n"/>
      <c r="N40" s="94" t="n"/>
      <c r="O40" s="94" t="n"/>
      <c r="P40" s="95" t="n"/>
      <c r="Q40" s="95" t="n"/>
      <c r="R40" s="92" t="n"/>
    </row>
    <row r="41" ht="21.75" customHeight="1">
      <c r="A41" s="7">
        <f>IF(B41="","",ROW()-4)</f>
        <v/>
      </c>
      <c r="B41" s="94" t="n"/>
      <c r="C41" s="94" t="n"/>
      <c r="D41" s="94" t="n"/>
      <c r="E41" s="95" t="n"/>
      <c r="F41" s="94" t="n"/>
      <c r="G41" s="94" t="n"/>
      <c r="H41" s="96" t="n"/>
      <c r="I41" s="97" t="n"/>
      <c r="J41" s="81">
        <f>IF(AND(H41&lt;&gt;"",I41&lt;&gt;""),H41*I41,"")</f>
        <v/>
      </c>
      <c r="K41" s="98" t="n"/>
      <c r="L41" s="95" t="n"/>
      <c r="M41" s="99" t="n"/>
      <c r="N41" s="94" t="n"/>
      <c r="O41" s="94" t="n"/>
      <c r="P41" s="95" t="n"/>
      <c r="Q41" s="95" t="n"/>
      <c r="R41" s="92" t="n"/>
    </row>
    <row r="42" ht="21.75" customHeight="1">
      <c r="A42" s="7">
        <f>IF(B42="","",ROW()-4)</f>
        <v/>
      </c>
      <c r="B42" s="94" t="n"/>
      <c r="C42" s="94" t="n"/>
      <c r="D42" s="94" t="n"/>
      <c r="E42" s="95" t="n"/>
      <c r="F42" s="94" t="n"/>
      <c r="G42" s="94" t="n"/>
      <c r="H42" s="96" t="n"/>
      <c r="I42" s="97" t="n"/>
      <c r="J42" s="81">
        <f>IF(AND(H42&lt;&gt;"",I42&lt;&gt;""),H42*I42,"")</f>
        <v/>
      </c>
      <c r="K42" s="98" t="n"/>
      <c r="L42" s="95" t="n"/>
      <c r="M42" s="99" t="n"/>
      <c r="N42" s="94" t="n"/>
      <c r="O42" s="94" t="n"/>
      <c r="P42" s="95" t="n"/>
      <c r="Q42" s="95" t="n"/>
      <c r="R42" s="92" t="n"/>
    </row>
    <row r="43" ht="21.75" customHeight="1">
      <c r="A43" s="7">
        <f>IF(B43="","",ROW()-4)</f>
        <v/>
      </c>
      <c r="B43" s="94" t="n"/>
      <c r="C43" s="94" t="n"/>
      <c r="D43" s="94" t="n"/>
      <c r="E43" s="95" t="n"/>
      <c r="F43" s="94" t="n"/>
      <c r="G43" s="94" t="n"/>
      <c r="H43" s="96" t="n"/>
      <c r="I43" s="97" t="n"/>
      <c r="J43" s="81">
        <f>IF(AND(H43&lt;&gt;"",I43&lt;&gt;""),H43*I43,"")</f>
        <v/>
      </c>
      <c r="K43" s="98" t="n"/>
      <c r="L43" s="95" t="n"/>
      <c r="M43" s="99" t="n"/>
      <c r="N43" s="94" t="n"/>
      <c r="O43" s="94" t="n"/>
      <c r="P43" s="95" t="n"/>
      <c r="Q43" s="95" t="n"/>
      <c r="R43" s="92" t="n"/>
    </row>
    <row r="44" ht="21.75" customHeight="1">
      <c r="A44" s="7">
        <f>IF(B44="","",ROW()-4)</f>
        <v/>
      </c>
      <c r="B44" s="94" t="n"/>
      <c r="C44" s="94" t="n"/>
      <c r="D44" s="94" t="n"/>
      <c r="E44" s="95" t="n"/>
      <c r="F44" s="94" t="n"/>
      <c r="G44" s="94" t="n"/>
      <c r="H44" s="96" t="n"/>
      <c r="I44" s="97" t="n"/>
      <c r="J44" s="81">
        <f>IF(AND(H44&lt;&gt;"",I44&lt;&gt;""),H44*I44,"")</f>
        <v/>
      </c>
      <c r="K44" s="98" t="n"/>
      <c r="L44" s="95" t="n"/>
      <c r="M44" s="99" t="n"/>
      <c r="N44" s="94" t="n"/>
      <c r="O44" s="94" t="n"/>
      <c r="P44" s="95" t="n"/>
      <c r="Q44" s="95" t="n"/>
      <c r="R44" s="92" t="n"/>
    </row>
    <row r="45" ht="21.75" customHeight="1">
      <c r="A45" s="7">
        <f>IF(B45="","",ROW()-4)</f>
        <v/>
      </c>
      <c r="B45" s="94" t="n"/>
      <c r="C45" s="94" t="n"/>
      <c r="D45" s="94" t="n"/>
      <c r="E45" s="95" t="n"/>
      <c r="F45" s="94" t="n"/>
      <c r="G45" s="94" t="n"/>
      <c r="H45" s="96" t="n"/>
      <c r="I45" s="97" t="n"/>
      <c r="J45" s="81">
        <f>IF(AND(H45&lt;&gt;"",I45&lt;&gt;""),H45*I45,"")</f>
        <v/>
      </c>
      <c r="K45" s="98" t="n"/>
      <c r="L45" s="95" t="n"/>
      <c r="M45" s="99" t="n"/>
      <c r="N45" s="94" t="n"/>
      <c r="O45" s="94" t="n"/>
      <c r="P45" s="95" t="n"/>
      <c r="Q45" s="95" t="n"/>
      <c r="R45" s="92" t="n"/>
    </row>
    <row r="46" ht="21.75" customHeight="1">
      <c r="A46" s="7">
        <f>IF(B46="","",ROW()-4)</f>
        <v/>
      </c>
      <c r="B46" s="94" t="n"/>
      <c r="C46" s="94" t="n"/>
      <c r="D46" s="94" t="n"/>
      <c r="E46" s="95" t="n"/>
      <c r="F46" s="94" t="n"/>
      <c r="G46" s="94" t="n"/>
      <c r="H46" s="96" t="n"/>
      <c r="I46" s="97" t="n"/>
      <c r="J46" s="81">
        <f>IF(AND(H46&lt;&gt;"",I46&lt;&gt;""),H46*I46,"")</f>
        <v/>
      </c>
      <c r="K46" s="98" t="n"/>
      <c r="L46" s="95" t="n"/>
      <c r="M46" s="99" t="n"/>
      <c r="N46" s="94" t="n"/>
      <c r="O46" s="94" t="n"/>
      <c r="P46" s="95" t="n"/>
      <c r="Q46" s="95" t="n"/>
      <c r="R46" s="92" t="n"/>
    </row>
    <row r="47" ht="21.75" customHeight="1">
      <c r="A47" s="7">
        <f>IF(B47="","",ROW()-4)</f>
        <v/>
      </c>
      <c r="B47" s="94" t="n"/>
      <c r="C47" s="94" t="n"/>
      <c r="D47" s="94" t="n"/>
      <c r="E47" s="95" t="n"/>
      <c r="F47" s="94" t="n"/>
      <c r="G47" s="94" t="n"/>
      <c r="H47" s="96" t="n"/>
      <c r="I47" s="97" t="n"/>
      <c r="J47" s="81">
        <f>IF(AND(H47&lt;&gt;"",I47&lt;&gt;""),H47*I47,"")</f>
        <v/>
      </c>
      <c r="K47" s="98" t="n"/>
      <c r="L47" s="95" t="n"/>
      <c r="M47" s="99" t="n"/>
      <c r="N47" s="94" t="n"/>
      <c r="O47" s="94" t="n"/>
      <c r="P47" s="95" t="n"/>
      <c r="Q47" s="95" t="n"/>
      <c r="R47" s="92" t="n"/>
    </row>
    <row r="48" ht="21.75" customHeight="1">
      <c r="A48" s="7">
        <f>IF(B48="","",ROW()-4)</f>
        <v/>
      </c>
      <c r="B48" s="94" t="n"/>
      <c r="C48" s="94" t="n"/>
      <c r="D48" s="94" t="n"/>
      <c r="E48" s="95" t="n"/>
      <c r="F48" s="94" t="n"/>
      <c r="G48" s="94" t="n"/>
      <c r="H48" s="96" t="n"/>
      <c r="I48" s="97" t="n"/>
      <c r="J48" s="81">
        <f>IF(AND(H48&lt;&gt;"",I48&lt;&gt;""),H48*I48,"")</f>
        <v/>
      </c>
      <c r="K48" s="98" t="n"/>
      <c r="L48" s="95" t="n"/>
      <c r="M48" s="99" t="n"/>
      <c r="N48" s="94" t="n"/>
      <c r="O48" s="94" t="n"/>
      <c r="P48" s="95" t="n"/>
      <c r="Q48" s="95" t="n"/>
      <c r="R48" s="92" t="n"/>
    </row>
    <row r="49" ht="21.75" customHeight="1">
      <c r="A49" s="7">
        <f>IF(B49="","",ROW()-4)</f>
        <v/>
      </c>
      <c r="B49" s="94" t="n"/>
      <c r="C49" s="94" t="n"/>
      <c r="D49" s="94" t="n"/>
      <c r="E49" s="95" t="n"/>
      <c r="F49" s="94" t="n"/>
      <c r="G49" s="94" t="n"/>
      <c r="H49" s="96" t="n"/>
      <c r="I49" s="97" t="n"/>
      <c r="J49" s="81">
        <f>IF(AND(H49&lt;&gt;"",I49&lt;&gt;""),H49*I49,"")</f>
        <v/>
      </c>
      <c r="K49" s="98" t="n"/>
      <c r="L49" s="95" t="n"/>
      <c r="M49" s="99" t="n"/>
      <c r="N49" s="94" t="n"/>
      <c r="O49" s="94" t="n"/>
      <c r="P49" s="95" t="n"/>
      <c r="Q49" s="95" t="n"/>
      <c r="R49" s="92" t="n"/>
    </row>
    <row r="50" ht="21.75" customHeight="1">
      <c r="A50" s="7">
        <f>IF(B50="","",ROW()-4)</f>
        <v/>
      </c>
      <c r="B50" s="94" t="n"/>
      <c r="C50" s="94" t="n"/>
      <c r="D50" s="94" t="n"/>
      <c r="E50" s="95" t="n"/>
      <c r="F50" s="94" t="n"/>
      <c r="G50" s="94" t="n"/>
      <c r="H50" s="96" t="n"/>
      <c r="I50" s="97" t="n"/>
      <c r="J50" s="81">
        <f>IF(AND(H50&lt;&gt;"",I50&lt;&gt;""),H50*I50,"")</f>
        <v/>
      </c>
      <c r="K50" s="98" t="n"/>
      <c r="L50" s="95" t="n"/>
      <c r="M50" s="99" t="n"/>
      <c r="N50" s="94" t="n"/>
      <c r="O50" s="94" t="n"/>
      <c r="P50" s="95" t="n"/>
      <c r="Q50" s="95" t="n"/>
      <c r="R50" s="92" t="n"/>
    </row>
    <row r="51" ht="21.75" customHeight="1">
      <c r="A51" s="7">
        <f>IF(B51="","",ROW()-4)</f>
        <v/>
      </c>
      <c r="B51" s="94" t="n"/>
      <c r="C51" s="94" t="n"/>
      <c r="D51" s="94" t="n"/>
      <c r="E51" s="95" t="n"/>
      <c r="F51" s="94" t="n"/>
      <c r="G51" s="94" t="n"/>
      <c r="H51" s="96" t="n"/>
      <c r="I51" s="97" t="n"/>
      <c r="J51" s="81">
        <f>IF(AND(H51&lt;&gt;"",I51&lt;&gt;""),H51*I51,"")</f>
        <v/>
      </c>
      <c r="K51" s="98" t="n"/>
      <c r="L51" s="95" t="n"/>
      <c r="M51" s="99" t="n"/>
      <c r="N51" s="94" t="n"/>
      <c r="O51" s="94" t="n"/>
      <c r="P51" s="95" t="n"/>
      <c r="Q51" s="95" t="n"/>
      <c r="R51" s="92" t="n"/>
    </row>
    <row r="52" ht="21.75" customHeight="1">
      <c r="A52" s="7">
        <f>IF(B52="","",ROW()-4)</f>
        <v/>
      </c>
      <c r="B52" s="94" t="n"/>
      <c r="C52" s="94" t="n"/>
      <c r="D52" s="94" t="n"/>
      <c r="E52" s="95" t="n"/>
      <c r="F52" s="94" t="n"/>
      <c r="G52" s="94" t="n"/>
      <c r="H52" s="96" t="n"/>
      <c r="I52" s="97" t="n"/>
      <c r="J52" s="81">
        <f>IF(AND(H52&lt;&gt;"",I52&lt;&gt;""),H52*I52,"")</f>
        <v/>
      </c>
      <c r="K52" s="98" t="n"/>
      <c r="L52" s="95" t="n"/>
      <c r="M52" s="99" t="n"/>
      <c r="N52" s="94" t="n"/>
      <c r="O52" s="94" t="n"/>
      <c r="P52" s="95" t="n"/>
      <c r="Q52" s="95" t="n"/>
      <c r="R52" s="92" t="n"/>
    </row>
    <row r="53" ht="21.75" customHeight="1">
      <c r="A53" s="7">
        <f>IF(B53="","",ROW()-4)</f>
        <v/>
      </c>
      <c r="B53" s="94" t="n"/>
      <c r="C53" s="94" t="n"/>
      <c r="D53" s="94" t="n"/>
      <c r="E53" s="95" t="n"/>
      <c r="F53" s="94" t="n"/>
      <c r="G53" s="94" t="n"/>
      <c r="H53" s="96" t="n"/>
      <c r="I53" s="97" t="n"/>
      <c r="J53" s="81">
        <f>IF(AND(H53&lt;&gt;"",I53&lt;&gt;""),H53*I53,"")</f>
        <v/>
      </c>
      <c r="K53" s="98" t="n"/>
      <c r="L53" s="95" t="n"/>
      <c r="M53" s="99" t="n"/>
      <c r="N53" s="94" t="n"/>
      <c r="O53" s="94" t="n"/>
      <c r="P53" s="95" t="n"/>
      <c r="Q53" s="95" t="n"/>
      <c r="R53" s="92" t="n"/>
    </row>
    <row r="54" ht="21.75" customHeight="1">
      <c r="A54" s="7">
        <f>IF(B54="","",ROW()-4)</f>
        <v/>
      </c>
      <c r="B54" s="94" t="n"/>
      <c r="C54" s="94" t="n"/>
      <c r="D54" s="94" t="n"/>
      <c r="E54" s="95" t="n"/>
      <c r="F54" s="94" t="n"/>
      <c r="G54" s="94" t="n"/>
      <c r="H54" s="96" t="n"/>
      <c r="I54" s="97" t="n"/>
      <c r="J54" s="81">
        <f>IF(AND(H54&lt;&gt;"",I54&lt;&gt;""),H54*I54,"")</f>
        <v/>
      </c>
      <c r="K54" s="98" t="n"/>
      <c r="L54" s="95" t="n"/>
      <c r="M54" s="99" t="n"/>
      <c r="N54" s="94" t="n"/>
      <c r="O54" s="94" t="n"/>
      <c r="P54" s="95" t="n"/>
      <c r="Q54" s="95" t="n"/>
      <c r="R54" s="92" t="n"/>
    </row>
    <row r="55" ht="21.75" customHeight="1">
      <c r="A55" s="7">
        <f>IF(B55="","",ROW()-4)</f>
        <v/>
      </c>
      <c r="B55" s="94" t="n"/>
      <c r="C55" s="94" t="n"/>
      <c r="D55" s="94" t="n"/>
      <c r="E55" s="95" t="n"/>
      <c r="F55" s="94" t="n"/>
      <c r="G55" s="94" t="n"/>
      <c r="H55" s="96" t="n"/>
      <c r="I55" s="97" t="n"/>
      <c r="J55" s="81">
        <f>IF(AND(H55&lt;&gt;"",I55&lt;&gt;""),H55*I55,"")</f>
        <v/>
      </c>
      <c r="K55" s="98" t="n"/>
      <c r="L55" s="95" t="n"/>
      <c r="M55" s="99" t="n"/>
      <c r="N55" s="94" t="n"/>
      <c r="O55" s="94" t="n"/>
      <c r="P55" s="95" t="n"/>
      <c r="Q55" s="95" t="n"/>
      <c r="R55" s="92" t="n"/>
    </row>
    <row r="56" ht="21.75" customHeight="1">
      <c r="A56" s="7">
        <f>IF(B56="","",ROW()-4)</f>
        <v/>
      </c>
      <c r="B56" s="94" t="n"/>
      <c r="C56" s="94" t="n"/>
      <c r="D56" s="94" t="n"/>
      <c r="E56" s="95" t="n"/>
      <c r="F56" s="94" t="n"/>
      <c r="G56" s="94" t="n"/>
      <c r="H56" s="96" t="n"/>
      <c r="I56" s="97" t="n"/>
      <c r="J56" s="81">
        <f>IF(AND(H56&lt;&gt;"",I56&lt;&gt;""),H56*I56,"")</f>
        <v/>
      </c>
      <c r="K56" s="98" t="n"/>
      <c r="L56" s="95" t="n"/>
      <c r="M56" s="99" t="n"/>
      <c r="N56" s="94" t="n"/>
      <c r="O56" s="94" t="n"/>
      <c r="P56" s="95" t="n"/>
      <c r="Q56" s="95" t="n"/>
      <c r="R56" s="92" t="n"/>
    </row>
    <row r="57" ht="21.75" customHeight="1">
      <c r="A57" s="7">
        <f>IF(B57="","",ROW()-4)</f>
        <v/>
      </c>
      <c r="B57" s="94" t="n"/>
      <c r="C57" s="94" t="n"/>
      <c r="D57" s="94" t="n"/>
      <c r="E57" s="95" t="n"/>
      <c r="F57" s="94" t="n"/>
      <c r="G57" s="94" t="n"/>
      <c r="H57" s="96" t="n"/>
      <c r="I57" s="97" t="n"/>
      <c r="J57" s="81">
        <f>IF(AND(H57&lt;&gt;"",I57&lt;&gt;""),H57*I57,"")</f>
        <v/>
      </c>
      <c r="K57" s="98" t="n"/>
      <c r="L57" s="95" t="n"/>
      <c r="M57" s="99" t="n"/>
      <c r="N57" s="94" t="n"/>
      <c r="O57" s="94" t="n"/>
      <c r="P57" s="95" t="n"/>
      <c r="Q57" s="95" t="n"/>
      <c r="R57" s="92" t="n"/>
    </row>
    <row r="58" ht="21.75" customHeight="1">
      <c r="A58" s="7">
        <f>IF(B58="","",ROW()-4)</f>
        <v/>
      </c>
      <c r="B58" s="94" t="n"/>
      <c r="C58" s="94" t="n"/>
      <c r="D58" s="94" t="n"/>
      <c r="E58" s="95" t="n"/>
      <c r="F58" s="94" t="n"/>
      <c r="G58" s="94" t="n"/>
      <c r="H58" s="96" t="n"/>
      <c r="I58" s="97" t="n"/>
      <c r="J58" s="81">
        <f>IF(AND(H58&lt;&gt;"",I58&lt;&gt;""),H58*I58,"")</f>
        <v/>
      </c>
      <c r="K58" s="98" t="n"/>
      <c r="L58" s="95" t="n"/>
      <c r="M58" s="99" t="n"/>
      <c r="N58" s="94" t="n"/>
      <c r="O58" s="94" t="n"/>
      <c r="P58" s="95" t="n"/>
      <c r="Q58" s="95" t="n"/>
      <c r="R58" s="92" t="n"/>
    </row>
    <row r="59" ht="21.75" customHeight="1">
      <c r="A59" s="7">
        <f>IF(B59="","",ROW()-4)</f>
        <v/>
      </c>
      <c r="B59" s="94" t="n"/>
      <c r="C59" s="94" t="n"/>
      <c r="D59" s="94" t="n"/>
      <c r="E59" s="95" t="n"/>
      <c r="F59" s="94" t="n"/>
      <c r="G59" s="94" t="n"/>
      <c r="H59" s="96" t="n"/>
      <c r="I59" s="97" t="n"/>
      <c r="J59" s="81">
        <f>IF(AND(H59&lt;&gt;"",I59&lt;&gt;""),H59*I59,"")</f>
        <v/>
      </c>
      <c r="K59" s="98" t="n"/>
      <c r="L59" s="95" t="n"/>
      <c r="M59" s="99" t="n"/>
      <c r="N59" s="94" t="n"/>
      <c r="O59" s="94" t="n"/>
      <c r="P59" s="95" t="n"/>
      <c r="Q59" s="95" t="n"/>
      <c r="R59" s="92" t="n"/>
    </row>
    <row r="60" ht="21.75" customHeight="1">
      <c r="A60" s="7">
        <f>IF(B60="","",ROW()-4)</f>
        <v/>
      </c>
      <c r="B60" s="94" t="n"/>
      <c r="C60" s="94" t="n"/>
      <c r="D60" s="94" t="n"/>
      <c r="E60" s="95" t="n"/>
      <c r="F60" s="94" t="n"/>
      <c r="G60" s="94" t="n"/>
      <c r="H60" s="96" t="n"/>
      <c r="I60" s="97" t="n"/>
      <c r="J60" s="81">
        <f>IF(AND(H60&lt;&gt;"",I60&lt;&gt;""),H60*I60,"")</f>
        <v/>
      </c>
      <c r="K60" s="98" t="n"/>
      <c r="L60" s="95" t="n"/>
      <c r="M60" s="99" t="n"/>
      <c r="N60" s="94" t="n"/>
      <c r="O60" s="94" t="n"/>
      <c r="P60" s="95" t="n"/>
      <c r="Q60" s="95" t="n"/>
      <c r="R60" s="92" t="n"/>
    </row>
    <row r="61" ht="21.75" customHeight="1">
      <c r="A61" s="7">
        <f>IF(B61="","",ROW()-4)</f>
        <v/>
      </c>
      <c r="B61" s="94" t="n"/>
      <c r="C61" s="94" t="n"/>
      <c r="D61" s="94" t="n"/>
      <c r="E61" s="95" t="n"/>
      <c r="F61" s="94" t="n"/>
      <c r="G61" s="94" t="n"/>
      <c r="H61" s="96" t="n"/>
      <c r="I61" s="97" t="n"/>
      <c r="J61" s="81">
        <f>IF(AND(H61&lt;&gt;"",I61&lt;&gt;""),H61*I61,"")</f>
        <v/>
      </c>
      <c r="K61" s="98" t="n"/>
      <c r="L61" s="95" t="n"/>
      <c r="M61" s="99" t="n"/>
      <c r="N61" s="94" t="n"/>
      <c r="O61" s="94" t="n"/>
      <c r="P61" s="95" t="n"/>
      <c r="Q61" s="95" t="n"/>
      <c r="R61" s="92" t="n"/>
    </row>
    <row r="62" ht="21.75" customHeight="1">
      <c r="A62" s="7">
        <f>IF(B62="","",ROW()-4)</f>
        <v/>
      </c>
      <c r="B62" s="94" t="n"/>
      <c r="C62" s="94" t="n"/>
      <c r="D62" s="94" t="n"/>
      <c r="E62" s="95" t="n"/>
      <c r="F62" s="94" t="n"/>
      <c r="G62" s="94" t="n"/>
      <c r="H62" s="96" t="n"/>
      <c r="I62" s="97" t="n"/>
      <c r="J62" s="81">
        <f>IF(AND(H62&lt;&gt;"",I62&lt;&gt;""),H62*I62,"")</f>
        <v/>
      </c>
      <c r="K62" s="98" t="n"/>
      <c r="L62" s="95" t="n"/>
      <c r="M62" s="99" t="n"/>
      <c r="N62" s="94" t="n"/>
      <c r="O62" s="94" t="n"/>
      <c r="P62" s="95" t="n"/>
      <c r="Q62" s="95" t="n"/>
      <c r="R62" s="92" t="n"/>
    </row>
    <row r="63" ht="21.75" customHeight="1">
      <c r="A63" s="7">
        <f>IF(B63="","",ROW()-4)</f>
        <v/>
      </c>
      <c r="B63" s="94" t="n"/>
      <c r="C63" s="94" t="n"/>
      <c r="D63" s="94" t="n"/>
      <c r="E63" s="95" t="n"/>
      <c r="F63" s="94" t="n"/>
      <c r="G63" s="94" t="n"/>
      <c r="H63" s="96" t="n"/>
      <c r="I63" s="97" t="n"/>
      <c r="J63" s="81">
        <f>IF(AND(H63&lt;&gt;"",I63&lt;&gt;""),H63*I63,"")</f>
        <v/>
      </c>
      <c r="K63" s="98" t="n"/>
      <c r="L63" s="95" t="n"/>
      <c r="M63" s="99" t="n"/>
      <c r="N63" s="94" t="n"/>
      <c r="O63" s="94" t="n"/>
      <c r="P63" s="95" t="n"/>
      <c r="Q63" s="95" t="n"/>
      <c r="R63" s="92" t="n"/>
    </row>
    <row r="64" ht="21.75" customHeight="1">
      <c r="A64" s="7">
        <f>IF(B64="","",ROW()-4)</f>
        <v/>
      </c>
      <c r="B64" s="94" t="n"/>
      <c r="C64" s="94" t="n"/>
      <c r="D64" s="94" t="n"/>
      <c r="E64" s="95" t="n"/>
      <c r="F64" s="94" t="n"/>
      <c r="G64" s="94" t="n"/>
      <c r="H64" s="96" t="n"/>
      <c r="I64" s="97" t="n"/>
      <c r="J64" s="81">
        <f>IF(AND(H64&lt;&gt;"",I64&lt;&gt;""),H64*I64,"")</f>
        <v/>
      </c>
      <c r="K64" s="98" t="n"/>
      <c r="L64" s="95" t="n"/>
      <c r="M64" s="99" t="n"/>
      <c r="N64" s="94" t="n"/>
      <c r="O64" s="94" t="n"/>
      <c r="P64" s="95" t="n"/>
      <c r="Q64" s="95" t="n"/>
      <c r="R64" s="92" t="n"/>
    </row>
    <row r="65" ht="21.75" customHeight="1">
      <c r="A65" s="7">
        <f>IF(B65="","",ROW()-4)</f>
        <v/>
      </c>
      <c r="B65" s="94" t="n"/>
      <c r="C65" s="94" t="n"/>
      <c r="D65" s="94" t="n"/>
      <c r="E65" s="95" t="n"/>
      <c r="F65" s="94" t="n"/>
      <c r="G65" s="94" t="n"/>
      <c r="H65" s="96" t="n"/>
      <c r="I65" s="97" t="n"/>
      <c r="J65" s="81">
        <f>IF(AND(H65&lt;&gt;"",I65&lt;&gt;""),H65*I65,"")</f>
        <v/>
      </c>
      <c r="K65" s="98" t="n"/>
      <c r="L65" s="95" t="n"/>
      <c r="M65" s="99" t="n"/>
      <c r="N65" s="94" t="n"/>
      <c r="O65" s="94" t="n"/>
      <c r="P65" s="95" t="n"/>
      <c r="Q65" s="95" t="n"/>
      <c r="R65" s="92" t="n"/>
    </row>
    <row r="66" ht="21.75" customHeight="1">
      <c r="A66" s="7">
        <f>IF(B66="","",ROW()-4)</f>
        <v/>
      </c>
      <c r="B66" s="94" t="n"/>
      <c r="C66" s="94" t="n"/>
      <c r="D66" s="94" t="n"/>
      <c r="E66" s="95" t="n"/>
      <c r="F66" s="94" t="n"/>
      <c r="G66" s="94" t="n"/>
      <c r="H66" s="96" t="n"/>
      <c r="I66" s="97" t="n"/>
      <c r="J66" s="81">
        <f>IF(AND(H66&lt;&gt;"",I66&lt;&gt;""),H66*I66,"")</f>
        <v/>
      </c>
      <c r="K66" s="98" t="n"/>
      <c r="L66" s="95" t="n"/>
      <c r="M66" s="99" t="n"/>
      <c r="N66" s="94" t="n"/>
      <c r="O66" s="94" t="n"/>
      <c r="P66" s="95" t="n"/>
      <c r="Q66" s="95" t="n"/>
      <c r="R66" s="92" t="n"/>
    </row>
    <row r="67" ht="21.75" customHeight="1">
      <c r="A67" s="7">
        <f>IF(B67="","",ROW()-4)</f>
        <v/>
      </c>
      <c r="B67" s="94" t="n"/>
      <c r="C67" s="94" t="n"/>
      <c r="D67" s="94" t="n"/>
      <c r="E67" s="95" t="n"/>
      <c r="F67" s="94" t="n"/>
      <c r="G67" s="94" t="n"/>
      <c r="H67" s="96" t="n"/>
      <c r="I67" s="97" t="n"/>
      <c r="J67" s="81">
        <f>IF(AND(H67&lt;&gt;"",I67&lt;&gt;""),H67*I67,"")</f>
        <v/>
      </c>
      <c r="K67" s="98" t="n"/>
      <c r="L67" s="95" t="n"/>
      <c r="M67" s="99" t="n"/>
      <c r="N67" s="94" t="n"/>
      <c r="O67" s="94" t="n"/>
      <c r="P67" s="95" t="n"/>
      <c r="Q67" s="95" t="n"/>
      <c r="R67" s="92" t="n"/>
    </row>
    <row r="68" ht="21.75" customHeight="1">
      <c r="A68" s="7">
        <f>IF(B68="","",ROW()-4)</f>
        <v/>
      </c>
      <c r="B68" s="94" t="n"/>
      <c r="C68" s="94" t="n"/>
      <c r="D68" s="94" t="n"/>
      <c r="E68" s="95" t="n"/>
      <c r="F68" s="94" t="n"/>
      <c r="G68" s="94" t="n"/>
      <c r="H68" s="96" t="n"/>
      <c r="I68" s="97" t="n"/>
      <c r="J68" s="81">
        <f>IF(AND(H68&lt;&gt;"",I68&lt;&gt;""),H68*I68,"")</f>
        <v/>
      </c>
      <c r="K68" s="98" t="n"/>
      <c r="L68" s="95" t="n"/>
      <c r="M68" s="99" t="n"/>
      <c r="N68" s="94" t="n"/>
      <c r="O68" s="94" t="n"/>
      <c r="P68" s="95" t="n"/>
      <c r="Q68" s="95" t="n"/>
      <c r="R68" s="92" t="n"/>
    </row>
    <row r="69" ht="21.75" customHeight="1">
      <c r="A69" s="7">
        <f>IF(B69="","",ROW()-4)</f>
        <v/>
      </c>
      <c r="B69" s="94" t="n"/>
      <c r="C69" s="94" t="n"/>
      <c r="D69" s="94" t="n"/>
      <c r="E69" s="95" t="n"/>
      <c r="F69" s="94" t="n"/>
      <c r="G69" s="94" t="n"/>
      <c r="H69" s="96" t="n"/>
      <c r="I69" s="97" t="n"/>
      <c r="J69" s="81">
        <f>IF(AND(H69&lt;&gt;"",I69&lt;&gt;""),H69*I69,"")</f>
        <v/>
      </c>
      <c r="K69" s="98" t="n"/>
      <c r="L69" s="95" t="n"/>
      <c r="M69" s="99" t="n"/>
      <c r="N69" s="94" t="n"/>
      <c r="O69" s="94" t="n"/>
      <c r="P69" s="95" t="n"/>
      <c r="Q69" s="95" t="n"/>
      <c r="R69" s="92" t="n"/>
    </row>
    <row r="70" ht="21.75" customHeight="1">
      <c r="A70" s="7">
        <f>IF(B70="","",ROW()-4)</f>
        <v/>
      </c>
      <c r="B70" s="94" t="n"/>
      <c r="C70" s="94" t="n"/>
      <c r="D70" s="94" t="n"/>
      <c r="E70" s="95" t="n"/>
      <c r="F70" s="94" t="n"/>
      <c r="G70" s="94" t="n"/>
      <c r="H70" s="96" t="n"/>
      <c r="I70" s="97" t="n"/>
      <c r="J70" s="81">
        <f>IF(AND(H70&lt;&gt;"",I70&lt;&gt;""),H70*I70,"")</f>
        <v/>
      </c>
      <c r="K70" s="98" t="n"/>
      <c r="L70" s="95" t="n"/>
      <c r="M70" s="99" t="n"/>
      <c r="N70" s="94" t="n"/>
      <c r="O70" s="94" t="n"/>
      <c r="P70" s="95" t="n"/>
      <c r="Q70" s="95" t="n"/>
      <c r="R70" s="92" t="n"/>
    </row>
    <row r="71" ht="21.75" customHeight="1">
      <c r="A71" s="7">
        <f>IF(B71="","",ROW()-4)</f>
        <v/>
      </c>
      <c r="B71" s="94" t="n"/>
      <c r="C71" s="94" t="n"/>
      <c r="D71" s="94" t="n"/>
      <c r="E71" s="95" t="n"/>
      <c r="F71" s="94" t="n"/>
      <c r="G71" s="94" t="n"/>
      <c r="H71" s="96" t="n"/>
      <c r="I71" s="97" t="n"/>
      <c r="J71" s="81">
        <f>IF(AND(H71&lt;&gt;"",I71&lt;&gt;""),H71*I71,"")</f>
        <v/>
      </c>
      <c r="K71" s="98" t="n"/>
      <c r="L71" s="95" t="n"/>
      <c r="M71" s="99" t="n"/>
      <c r="N71" s="94" t="n"/>
      <c r="O71" s="94" t="n"/>
      <c r="P71" s="95" t="n"/>
      <c r="Q71" s="95" t="n"/>
      <c r="R71" s="92" t="n"/>
    </row>
    <row r="72" ht="21.75" customHeight="1">
      <c r="A72" s="7">
        <f>IF(B72="","",ROW()-4)</f>
        <v/>
      </c>
      <c r="B72" s="94" t="n"/>
      <c r="C72" s="94" t="n"/>
      <c r="D72" s="94" t="n"/>
      <c r="E72" s="95" t="n"/>
      <c r="F72" s="94" t="n"/>
      <c r="G72" s="94" t="n"/>
      <c r="H72" s="96" t="n"/>
      <c r="I72" s="97" t="n"/>
      <c r="J72" s="81">
        <f>IF(AND(H72&lt;&gt;"",I72&lt;&gt;""),H72*I72,"")</f>
        <v/>
      </c>
      <c r="K72" s="98" t="n"/>
      <c r="L72" s="95" t="n"/>
      <c r="M72" s="99" t="n"/>
      <c r="N72" s="94" t="n"/>
      <c r="O72" s="94" t="n"/>
      <c r="P72" s="95" t="n"/>
      <c r="Q72" s="95" t="n"/>
      <c r="R72" s="92" t="n"/>
    </row>
    <row r="73" ht="21.75" customHeight="1">
      <c r="A73" s="7">
        <f>IF(B73="","",ROW()-4)</f>
        <v/>
      </c>
      <c r="B73" s="94" t="n"/>
      <c r="C73" s="94" t="n"/>
      <c r="D73" s="94" t="n"/>
      <c r="E73" s="95" t="n"/>
      <c r="F73" s="94" t="n"/>
      <c r="G73" s="94" t="n"/>
      <c r="H73" s="96" t="n"/>
      <c r="I73" s="97" t="n"/>
      <c r="J73" s="81">
        <f>IF(AND(H73&lt;&gt;"",I73&lt;&gt;""),H73*I73,"")</f>
        <v/>
      </c>
      <c r="K73" s="98" t="n"/>
      <c r="L73" s="95" t="n"/>
      <c r="M73" s="99" t="n"/>
      <c r="N73" s="94" t="n"/>
      <c r="O73" s="94" t="n"/>
      <c r="P73" s="95" t="n"/>
      <c r="Q73" s="95" t="n"/>
      <c r="R73" s="92" t="n"/>
    </row>
    <row r="74" ht="21.75" customHeight="1">
      <c r="A74" s="7">
        <f>IF(B74="","",ROW()-4)</f>
        <v/>
      </c>
      <c r="B74" s="94" t="n"/>
      <c r="C74" s="94" t="n"/>
      <c r="D74" s="94" t="n"/>
      <c r="E74" s="95" t="n"/>
      <c r="F74" s="94" t="n"/>
      <c r="G74" s="94" t="n"/>
      <c r="H74" s="96" t="n"/>
      <c r="I74" s="97" t="n"/>
      <c r="J74" s="81">
        <f>IF(AND(H74&lt;&gt;"",I74&lt;&gt;""),H74*I74,"")</f>
        <v/>
      </c>
      <c r="K74" s="98" t="n"/>
      <c r="L74" s="95" t="n"/>
      <c r="M74" s="99" t="n"/>
      <c r="N74" s="94" t="n"/>
      <c r="O74" s="94" t="n"/>
      <c r="P74" s="95" t="n"/>
      <c r="Q74" s="95" t="n"/>
      <c r="R74" s="92" t="n"/>
    </row>
    <row r="75" ht="21.75" customHeight="1">
      <c r="A75" s="7">
        <f>IF(B75="","",ROW()-4)</f>
        <v/>
      </c>
      <c r="B75" s="94" t="n"/>
      <c r="C75" s="94" t="n"/>
      <c r="D75" s="94" t="n"/>
      <c r="E75" s="95" t="n"/>
      <c r="F75" s="94" t="n"/>
      <c r="G75" s="94" t="n"/>
      <c r="H75" s="96" t="n"/>
      <c r="I75" s="97" t="n"/>
      <c r="J75" s="81">
        <f>IF(AND(H75&lt;&gt;"",I75&lt;&gt;""),H75*I75,"")</f>
        <v/>
      </c>
      <c r="K75" s="98" t="n"/>
      <c r="L75" s="95" t="n"/>
      <c r="M75" s="99" t="n"/>
      <c r="N75" s="94" t="n"/>
      <c r="O75" s="94" t="n"/>
      <c r="P75" s="95" t="n"/>
      <c r="Q75" s="95" t="n"/>
      <c r="R75" s="92" t="n"/>
    </row>
    <row r="76" ht="21.75" customHeight="1">
      <c r="A76" s="7">
        <f>IF(B76="","",ROW()-4)</f>
        <v/>
      </c>
      <c r="B76" s="94" t="n"/>
      <c r="C76" s="94" t="n"/>
      <c r="D76" s="94" t="n"/>
      <c r="E76" s="95" t="n"/>
      <c r="F76" s="94" t="n"/>
      <c r="G76" s="94" t="n"/>
      <c r="H76" s="96" t="n"/>
      <c r="I76" s="97" t="n"/>
      <c r="J76" s="81">
        <f>IF(AND(H76&lt;&gt;"",I76&lt;&gt;""),H76*I76,"")</f>
        <v/>
      </c>
      <c r="K76" s="98" t="n"/>
      <c r="L76" s="95" t="n"/>
      <c r="M76" s="99" t="n"/>
      <c r="N76" s="94" t="n"/>
      <c r="O76" s="94" t="n"/>
      <c r="P76" s="95" t="n"/>
      <c r="Q76" s="95" t="n"/>
      <c r="R76" s="92" t="n"/>
    </row>
    <row r="77" ht="21.75" customHeight="1">
      <c r="A77" s="7">
        <f>IF(B77="","",ROW()-4)</f>
        <v/>
      </c>
      <c r="B77" s="94" t="n"/>
      <c r="C77" s="94" t="n"/>
      <c r="D77" s="94" t="n"/>
      <c r="E77" s="95" t="n"/>
      <c r="F77" s="94" t="n"/>
      <c r="G77" s="94" t="n"/>
      <c r="H77" s="96" t="n"/>
      <c r="I77" s="97" t="n"/>
      <c r="J77" s="81">
        <f>IF(AND(H77&lt;&gt;"",I77&lt;&gt;""),H77*I77,"")</f>
        <v/>
      </c>
      <c r="K77" s="98" t="n"/>
      <c r="L77" s="95" t="n"/>
      <c r="M77" s="99" t="n"/>
      <c r="N77" s="94" t="n"/>
      <c r="O77" s="94" t="n"/>
      <c r="P77" s="95" t="n"/>
      <c r="Q77" s="95" t="n"/>
      <c r="R77" s="92" t="n"/>
    </row>
    <row r="78" ht="21.75" customHeight="1">
      <c r="A78" s="7">
        <f>IF(B78="","",ROW()-4)</f>
        <v/>
      </c>
      <c r="B78" s="94" t="n"/>
      <c r="C78" s="94" t="n"/>
      <c r="D78" s="94" t="n"/>
      <c r="E78" s="95" t="n"/>
      <c r="F78" s="94" t="n"/>
      <c r="G78" s="94" t="n"/>
      <c r="H78" s="96" t="n"/>
      <c r="I78" s="97" t="n"/>
      <c r="J78" s="81">
        <f>IF(AND(H78&lt;&gt;"",I78&lt;&gt;""),H78*I78,"")</f>
        <v/>
      </c>
      <c r="K78" s="98" t="n"/>
      <c r="L78" s="95" t="n"/>
      <c r="M78" s="99" t="n"/>
      <c r="N78" s="94" t="n"/>
      <c r="O78" s="94" t="n"/>
      <c r="P78" s="95" t="n"/>
      <c r="Q78" s="95" t="n"/>
      <c r="R78" s="92" t="n"/>
    </row>
    <row r="79" ht="21.75" customHeight="1">
      <c r="A79" s="7">
        <f>IF(B79="","",ROW()-4)</f>
        <v/>
      </c>
      <c r="B79" s="94" t="n"/>
      <c r="C79" s="94" t="n"/>
      <c r="D79" s="94" t="n"/>
      <c r="E79" s="95" t="n"/>
      <c r="F79" s="94" t="n"/>
      <c r="G79" s="94" t="n"/>
      <c r="H79" s="96" t="n"/>
      <c r="I79" s="97" t="n"/>
      <c r="J79" s="81">
        <f>IF(AND(H79&lt;&gt;"",I79&lt;&gt;""),H79*I79,"")</f>
        <v/>
      </c>
      <c r="K79" s="98" t="n"/>
      <c r="L79" s="95" t="n"/>
      <c r="M79" s="99" t="n"/>
      <c r="N79" s="94" t="n"/>
      <c r="O79" s="94" t="n"/>
      <c r="P79" s="95" t="n"/>
      <c r="Q79" s="95" t="n"/>
      <c r="R79" s="92" t="n"/>
    </row>
    <row r="80" ht="21.75" customHeight="1">
      <c r="A80" s="7">
        <f>IF(B80="","",ROW()-4)</f>
        <v/>
      </c>
      <c r="B80" s="94" t="n"/>
      <c r="C80" s="94" t="n"/>
      <c r="D80" s="94" t="n"/>
      <c r="E80" s="95" t="n"/>
      <c r="F80" s="94" t="n"/>
      <c r="G80" s="94" t="n"/>
      <c r="H80" s="96" t="n"/>
      <c r="I80" s="97" t="n"/>
      <c r="J80" s="81">
        <f>IF(AND(H80&lt;&gt;"",I80&lt;&gt;""),H80*I80,"")</f>
        <v/>
      </c>
      <c r="K80" s="98" t="n"/>
      <c r="L80" s="95" t="n"/>
      <c r="M80" s="99" t="n"/>
      <c r="N80" s="94" t="n"/>
      <c r="O80" s="94" t="n"/>
      <c r="P80" s="95" t="n"/>
      <c r="Q80" s="95" t="n"/>
      <c r="R80" s="92" t="n"/>
    </row>
    <row r="81" ht="21.75" customHeight="1">
      <c r="A81" s="7">
        <f>IF(B81="","",ROW()-4)</f>
        <v/>
      </c>
      <c r="B81" s="94" t="n"/>
      <c r="C81" s="94" t="n"/>
      <c r="D81" s="94" t="n"/>
      <c r="E81" s="95" t="n"/>
      <c r="F81" s="94" t="n"/>
      <c r="G81" s="94" t="n"/>
      <c r="H81" s="96" t="n"/>
      <c r="I81" s="97" t="n"/>
      <c r="J81" s="81">
        <f>IF(AND(H81&lt;&gt;"",I81&lt;&gt;""),H81*I81,"")</f>
        <v/>
      </c>
      <c r="K81" s="98" t="n"/>
      <c r="L81" s="95" t="n"/>
      <c r="M81" s="99" t="n"/>
      <c r="N81" s="94" t="n"/>
      <c r="O81" s="94" t="n"/>
      <c r="P81" s="95" t="n"/>
      <c r="Q81" s="95" t="n"/>
      <c r="R81" s="92" t="n"/>
    </row>
    <row r="82" ht="21.75" customHeight="1">
      <c r="A82" s="7">
        <f>IF(B82="","",ROW()-4)</f>
        <v/>
      </c>
      <c r="B82" s="94" t="n"/>
      <c r="C82" s="94" t="n"/>
      <c r="D82" s="94" t="n"/>
      <c r="E82" s="95" t="n"/>
      <c r="F82" s="94" t="n"/>
      <c r="G82" s="94" t="n"/>
      <c r="H82" s="96" t="n"/>
      <c r="I82" s="97" t="n"/>
      <c r="J82" s="81">
        <f>IF(AND(H82&lt;&gt;"",I82&lt;&gt;""),H82*I82,"")</f>
        <v/>
      </c>
      <c r="K82" s="98" t="n"/>
      <c r="L82" s="95" t="n"/>
      <c r="M82" s="99" t="n"/>
      <c r="N82" s="94" t="n"/>
      <c r="O82" s="94" t="n"/>
      <c r="P82" s="95" t="n"/>
      <c r="Q82" s="95" t="n"/>
      <c r="R82" s="92" t="n"/>
    </row>
    <row r="83" ht="21.75" customHeight="1">
      <c r="A83" s="7">
        <f>IF(B83="","",ROW()-4)</f>
        <v/>
      </c>
      <c r="B83" s="94" t="n"/>
      <c r="C83" s="94" t="n"/>
      <c r="D83" s="94" t="n"/>
      <c r="E83" s="95" t="n"/>
      <c r="F83" s="94" t="n"/>
      <c r="G83" s="94" t="n"/>
      <c r="H83" s="96" t="n"/>
      <c r="I83" s="97" t="n"/>
      <c r="J83" s="81">
        <f>IF(AND(H83&lt;&gt;"",I83&lt;&gt;""),H83*I83,"")</f>
        <v/>
      </c>
      <c r="K83" s="98" t="n"/>
      <c r="L83" s="95" t="n"/>
      <c r="M83" s="99" t="n"/>
      <c r="N83" s="94" t="n"/>
      <c r="O83" s="94" t="n"/>
      <c r="P83" s="95" t="n"/>
      <c r="Q83" s="95" t="n"/>
      <c r="R83" s="92" t="n"/>
    </row>
    <row r="84" ht="21.75" customHeight="1">
      <c r="A84" s="7">
        <f>IF(B84="","",ROW()-4)</f>
        <v/>
      </c>
      <c r="B84" s="94" t="n"/>
      <c r="C84" s="94" t="n"/>
      <c r="D84" s="94" t="n"/>
      <c r="E84" s="95" t="n"/>
      <c r="F84" s="94" t="n"/>
      <c r="G84" s="94" t="n"/>
      <c r="H84" s="96" t="n"/>
      <c r="I84" s="97" t="n"/>
      <c r="J84" s="81">
        <f>IF(AND(H84&lt;&gt;"",I84&lt;&gt;""),H84*I84,"")</f>
        <v/>
      </c>
      <c r="K84" s="98" t="n"/>
      <c r="L84" s="95" t="n"/>
      <c r="M84" s="99" t="n"/>
      <c r="N84" s="94" t="n"/>
      <c r="O84" s="94" t="n"/>
      <c r="P84" s="95" t="n"/>
      <c r="Q84" s="95" t="n"/>
      <c r="R84" s="92" t="n"/>
    </row>
    <row r="85" ht="21.75" customHeight="1">
      <c r="A85" s="7">
        <f>IF(B85="","",ROW()-4)</f>
        <v/>
      </c>
      <c r="B85" s="94" t="n"/>
      <c r="C85" s="94" t="n"/>
      <c r="D85" s="94" t="n"/>
      <c r="E85" s="95" t="n"/>
      <c r="F85" s="94" t="n"/>
      <c r="G85" s="94" t="n"/>
      <c r="H85" s="96" t="n"/>
      <c r="I85" s="97" t="n"/>
      <c r="J85" s="81">
        <f>IF(AND(H85&lt;&gt;"",I85&lt;&gt;""),H85*I85,"")</f>
        <v/>
      </c>
      <c r="K85" s="98" t="n"/>
      <c r="L85" s="95" t="n"/>
      <c r="M85" s="99" t="n"/>
      <c r="N85" s="94" t="n"/>
      <c r="O85" s="94" t="n"/>
      <c r="P85" s="95" t="n"/>
      <c r="Q85" s="95" t="n"/>
      <c r="R85" s="92" t="n"/>
    </row>
    <row r="86" ht="21.75" customHeight="1">
      <c r="A86" s="7">
        <f>IF(B86="","",ROW()-4)</f>
        <v/>
      </c>
      <c r="B86" s="94" t="n"/>
      <c r="C86" s="94" t="n"/>
      <c r="D86" s="94" t="n"/>
      <c r="E86" s="95" t="n"/>
      <c r="F86" s="94" t="n"/>
      <c r="G86" s="94" t="n"/>
      <c r="H86" s="96" t="n"/>
      <c r="I86" s="97" t="n"/>
      <c r="J86" s="81">
        <f>IF(AND(H86&lt;&gt;"",I86&lt;&gt;""),H86*I86,"")</f>
        <v/>
      </c>
      <c r="K86" s="98" t="n"/>
      <c r="L86" s="95" t="n"/>
      <c r="M86" s="99" t="n"/>
      <c r="N86" s="94" t="n"/>
      <c r="O86" s="94" t="n"/>
      <c r="P86" s="95" t="n"/>
      <c r="Q86" s="95" t="n"/>
      <c r="R86" s="92" t="n"/>
    </row>
    <row r="87" ht="21.75" customHeight="1">
      <c r="A87" s="7">
        <f>IF(B87="","",ROW()-4)</f>
        <v/>
      </c>
      <c r="B87" s="94" t="n"/>
      <c r="C87" s="94" t="n"/>
      <c r="D87" s="94" t="n"/>
      <c r="E87" s="95" t="n"/>
      <c r="F87" s="94" t="n"/>
      <c r="G87" s="94" t="n"/>
      <c r="H87" s="96" t="n"/>
      <c r="I87" s="97" t="n"/>
      <c r="J87" s="81">
        <f>IF(AND(H87&lt;&gt;"",I87&lt;&gt;""),H87*I87,"")</f>
        <v/>
      </c>
      <c r="K87" s="98" t="n"/>
      <c r="L87" s="95" t="n"/>
      <c r="M87" s="99" t="n"/>
      <c r="N87" s="94" t="n"/>
      <c r="O87" s="94" t="n"/>
      <c r="P87" s="95" t="n"/>
      <c r="Q87" s="95" t="n"/>
      <c r="R87" s="92" t="n"/>
    </row>
    <row r="88" ht="21.75" customHeight="1">
      <c r="A88" s="7">
        <f>IF(B88="","",ROW()-4)</f>
        <v/>
      </c>
      <c r="B88" s="94" t="n"/>
      <c r="C88" s="94" t="n"/>
      <c r="D88" s="94" t="n"/>
      <c r="E88" s="95" t="n"/>
      <c r="F88" s="94" t="n"/>
      <c r="G88" s="94" t="n"/>
      <c r="H88" s="96" t="n"/>
      <c r="I88" s="97" t="n"/>
      <c r="J88" s="81">
        <f>IF(AND(H88&lt;&gt;"",I88&lt;&gt;""),H88*I88,"")</f>
        <v/>
      </c>
      <c r="K88" s="98" t="n"/>
      <c r="L88" s="95" t="n"/>
      <c r="M88" s="99" t="n"/>
      <c r="N88" s="94" t="n"/>
      <c r="O88" s="94" t="n"/>
      <c r="P88" s="95" t="n"/>
      <c r="Q88" s="95" t="n"/>
      <c r="R88" s="92" t="n"/>
    </row>
    <row r="89" ht="21.75" customHeight="1">
      <c r="A89" s="7">
        <f>IF(B89="","",ROW()-4)</f>
        <v/>
      </c>
      <c r="B89" s="94" t="n"/>
      <c r="C89" s="94" t="n"/>
      <c r="D89" s="94" t="n"/>
      <c r="E89" s="95" t="n"/>
      <c r="F89" s="94" t="n"/>
      <c r="G89" s="94" t="n"/>
      <c r="H89" s="96" t="n"/>
      <c r="I89" s="97" t="n"/>
      <c r="J89" s="81">
        <f>IF(AND(H89&lt;&gt;"",I89&lt;&gt;""),H89*I89,"")</f>
        <v/>
      </c>
      <c r="K89" s="98" t="n"/>
      <c r="L89" s="95" t="n"/>
      <c r="M89" s="99" t="n"/>
      <c r="N89" s="94" t="n"/>
      <c r="O89" s="94" t="n"/>
      <c r="P89" s="95" t="n"/>
      <c r="Q89" s="95" t="n"/>
      <c r="R89" s="92" t="n"/>
    </row>
    <row r="90" ht="21.75" customHeight="1">
      <c r="A90" s="7">
        <f>IF(B90="","",ROW()-4)</f>
        <v/>
      </c>
      <c r="B90" s="94" t="n"/>
      <c r="C90" s="94" t="n"/>
      <c r="D90" s="94" t="n"/>
      <c r="E90" s="95" t="n"/>
      <c r="F90" s="94" t="n"/>
      <c r="G90" s="94" t="n"/>
      <c r="H90" s="96" t="n"/>
      <c r="I90" s="97" t="n"/>
      <c r="J90" s="81">
        <f>IF(AND(H90&lt;&gt;"",I90&lt;&gt;""),H90*I90,"")</f>
        <v/>
      </c>
      <c r="K90" s="98" t="n"/>
      <c r="L90" s="95" t="n"/>
      <c r="M90" s="99" t="n"/>
      <c r="N90" s="94" t="n"/>
      <c r="O90" s="94" t="n"/>
      <c r="P90" s="95" t="n"/>
      <c r="Q90" s="95" t="n"/>
      <c r="R90" s="92" t="n"/>
    </row>
    <row r="91" ht="21.75" customHeight="1">
      <c r="A91" s="7">
        <f>IF(B91="","",ROW()-4)</f>
        <v/>
      </c>
      <c r="B91" s="94" t="n"/>
      <c r="C91" s="94" t="n"/>
      <c r="D91" s="94" t="n"/>
      <c r="E91" s="95" t="n"/>
      <c r="F91" s="94" t="n"/>
      <c r="G91" s="94" t="n"/>
      <c r="H91" s="96" t="n"/>
      <c r="I91" s="97" t="n"/>
      <c r="J91" s="81">
        <f>IF(AND(H91&lt;&gt;"",I91&lt;&gt;""),H91*I91,"")</f>
        <v/>
      </c>
      <c r="K91" s="98" t="n"/>
      <c r="L91" s="95" t="n"/>
      <c r="M91" s="99" t="n"/>
      <c r="N91" s="94" t="n"/>
      <c r="O91" s="94" t="n"/>
      <c r="P91" s="95" t="n"/>
      <c r="Q91" s="95" t="n"/>
      <c r="R91" s="92" t="n"/>
    </row>
    <row r="92" ht="21.75" customHeight="1">
      <c r="A92" s="7">
        <f>IF(B92="","",ROW()-4)</f>
        <v/>
      </c>
      <c r="B92" s="94" t="n"/>
      <c r="C92" s="94" t="n"/>
      <c r="D92" s="94" t="n"/>
      <c r="E92" s="95" t="n"/>
      <c r="F92" s="94" t="n"/>
      <c r="G92" s="94" t="n"/>
      <c r="H92" s="96" t="n"/>
      <c r="I92" s="97" t="n"/>
      <c r="J92" s="81">
        <f>IF(AND(H92&lt;&gt;"",I92&lt;&gt;""),H92*I92,"")</f>
        <v/>
      </c>
      <c r="K92" s="98" t="n"/>
      <c r="L92" s="95" t="n"/>
      <c r="M92" s="99" t="n"/>
      <c r="N92" s="94" t="n"/>
      <c r="O92" s="94" t="n"/>
      <c r="P92" s="95" t="n"/>
      <c r="Q92" s="95" t="n"/>
      <c r="R92" s="92" t="n"/>
    </row>
    <row r="93" ht="21.75" customHeight="1">
      <c r="A93" s="7">
        <f>IF(B93="","",ROW()-4)</f>
        <v/>
      </c>
      <c r="B93" s="94" t="n"/>
      <c r="C93" s="94" t="n"/>
      <c r="D93" s="94" t="n"/>
      <c r="E93" s="95" t="n"/>
      <c r="F93" s="94" t="n"/>
      <c r="G93" s="94" t="n"/>
      <c r="H93" s="96" t="n"/>
      <c r="I93" s="97" t="n"/>
      <c r="J93" s="81">
        <f>IF(AND(H93&lt;&gt;"",I93&lt;&gt;""),H93*I93,"")</f>
        <v/>
      </c>
      <c r="K93" s="98" t="n"/>
      <c r="L93" s="95" t="n"/>
      <c r="M93" s="99" t="n"/>
      <c r="N93" s="94" t="n"/>
      <c r="O93" s="94" t="n"/>
      <c r="P93" s="95" t="n"/>
      <c r="Q93" s="95" t="n"/>
      <c r="R93" s="92" t="n"/>
    </row>
    <row r="94" ht="21.75" customHeight="1">
      <c r="A94" s="7">
        <f>IF(B94="","",ROW()-4)</f>
        <v/>
      </c>
      <c r="B94" s="94" t="n"/>
      <c r="C94" s="94" t="n"/>
      <c r="D94" s="94" t="n"/>
      <c r="E94" s="95" t="n"/>
      <c r="F94" s="94" t="n"/>
      <c r="G94" s="94" t="n"/>
      <c r="H94" s="96" t="n"/>
      <c r="I94" s="97" t="n"/>
      <c r="J94" s="81">
        <f>IF(AND(H94&lt;&gt;"",I94&lt;&gt;""),H94*I94,"")</f>
        <v/>
      </c>
      <c r="K94" s="98" t="n"/>
      <c r="L94" s="95" t="n"/>
      <c r="M94" s="99" t="n"/>
      <c r="N94" s="94" t="n"/>
      <c r="O94" s="94" t="n"/>
      <c r="P94" s="95" t="n"/>
      <c r="Q94" s="95" t="n"/>
      <c r="R94" s="92" t="n"/>
    </row>
    <row r="95" ht="21.75" customHeight="1">
      <c r="A95" s="7">
        <f>IF(B95="","",ROW()-4)</f>
        <v/>
      </c>
      <c r="B95" s="94" t="n"/>
      <c r="C95" s="94" t="n"/>
      <c r="D95" s="94" t="n"/>
      <c r="E95" s="95" t="n"/>
      <c r="F95" s="94" t="n"/>
      <c r="G95" s="94" t="n"/>
      <c r="H95" s="96" t="n"/>
      <c r="I95" s="97" t="n"/>
      <c r="J95" s="81">
        <f>IF(AND(H95&lt;&gt;"",I95&lt;&gt;""),H95*I95,"")</f>
        <v/>
      </c>
      <c r="K95" s="98" t="n"/>
      <c r="L95" s="95" t="n"/>
      <c r="M95" s="99" t="n"/>
      <c r="N95" s="94" t="n"/>
      <c r="O95" s="94" t="n"/>
      <c r="P95" s="95" t="n"/>
      <c r="Q95" s="95" t="n"/>
      <c r="R95" s="92" t="n"/>
    </row>
    <row r="96" ht="21.75" customHeight="1">
      <c r="A96" s="7">
        <f>IF(B96="","",ROW()-4)</f>
        <v/>
      </c>
      <c r="B96" s="94" t="n"/>
      <c r="C96" s="94" t="n"/>
      <c r="D96" s="94" t="n"/>
      <c r="E96" s="95" t="n"/>
      <c r="F96" s="94" t="n"/>
      <c r="G96" s="94" t="n"/>
      <c r="H96" s="96" t="n"/>
      <c r="I96" s="97" t="n"/>
      <c r="J96" s="81">
        <f>IF(AND(H96&lt;&gt;"",I96&lt;&gt;""),H96*I96,"")</f>
        <v/>
      </c>
      <c r="K96" s="98" t="n"/>
      <c r="L96" s="95" t="n"/>
      <c r="M96" s="99" t="n"/>
      <c r="N96" s="94" t="n"/>
      <c r="O96" s="94" t="n"/>
      <c r="P96" s="95" t="n"/>
      <c r="Q96" s="95" t="n"/>
      <c r="R96" s="92" t="n"/>
    </row>
    <row r="97" ht="21.75" customHeight="1">
      <c r="A97" s="7">
        <f>IF(B97="","",ROW()-4)</f>
        <v/>
      </c>
      <c r="B97" s="94" t="n"/>
      <c r="C97" s="94" t="n"/>
      <c r="D97" s="94" t="n"/>
      <c r="E97" s="95" t="n"/>
      <c r="F97" s="94" t="n"/>
      <c r="G97" s="94" t="n"/>
      <c r="H97" s="96" t="n"/>
      <c r="I97" s="97" t="n"/>
      <c r="J97" s="81">
        <f>IF(AND(H97&lt;&gt;"",I97&lt;&gt;""),H97*I97,"")</f>
        <v/>
      </c>
      <c r="K97" s="98" t="n"/>
      <c r="L97" s="95" t="n"/>
      <c r="M97" s="99" t="n"/>
      <c r="N97" s="94" t="n"/>
      <c r="O97" s="94" t="n"/>
      <c r="P97" s="95" t="n"/>
      <c r="Q97" s="95" t="n"/>
      <c r="R97" s="92" t="n"/>
    </row>
    <row r="98" ht="21.75" customHeight="1">
      <c r="A98" s="7">
        <f>IF(B98="","",ROW()-4)</f>
        <v/>
      </c>
      <c r="B98" s="94" t="n"/>
      <c r="C98" s="94" t="n"/>
      <c r="D98" s="94" t="n"/>
      <c r="E98" s="95" t="n"/>
      <c r="F98" s="94" t="n"/>
      <c r="G98" s="94" t="n"/>
      <c r="H98" s="96" t="n"/>
      <c r="I98" s="97" t="n"/>
      <c r="J98" s="81">
        <f>IF(AND(H98&lt;&gt;"",I98&lt;&gt;""),H98*I98,"")</f>
        <v/>
      </c>
      <c r="K98" s="98" t="n"/>
      <c r="L98" s="95" t="n"/>
      <c r="M98" s="99" t="n"/>
      <c r="N98" s="94" t="n"/>
      <c r="O98" s="94" t="n"/>
      <c r="P98" s="95" t="n"/>
      <c r="Q98" s="95" t="n"/>
      <c r="R98" s="92" t="n"/>
    </row>
    <row r="99" ht="21.75" customHeight="1">
      <c r="A99" s="7">
        <f>IF(B99="","",ROW()-4)</f>
        <v/>
      </c>
      <c r="B99" s="94" t="n"/>
      <c r="C99" s="94" t="n"/>
      <c r="D99" s="94" t="n"/>
      <c r="E99" s="95" t="n"/>
      <c r="F99" s="94" t="n"/>
      <c r="G99" s="94" t="n"/>
      <c r="H99" s="96" t="n"/>
      <c r="I99" s="97" t="n"/>
      <c r="J99" s="81">
        <f>IF(AND(H99&lt;&gt;"",I99&lt;&gt;""),H99*I99,"")</f>
        <v/>
      </c>
      <c r="K99" s="98" t="n"/>
      <c r="L99" s="95" t="n"/>
      <c r="M99" s="99" t="n"/>
      <c r="N99" s="94" t="n"/>
      <c r="O99" s="94" t="n"/>
      <c r="P99" s="95" t="n"/>
      <c r="Q99" s="95" t="n"/>
      <c r="R99" s="92" t="n"/>
    </row>
    <row r="100" ht="21.75" customHeight="1">
      <c r="A100" s="7">
        <f>IF(B100="","",ROW()-4)</f>
        <v/>
      </c>
      <c r="B100" s="94" t="n"/>
      <c r="C100" s="94" t="n"/>
      <c r="D100" s="94" t="n"/>
      <c r="E100" s="95" t="n"/>
      <c r="F100" s="94" t="n"/>
      <c r="G100" s="94" t="n"/>
      <c r="H100" s="96" t="n"/>
      <c r="I100" s="97" t="n"/>
      <c r="J100" s="81">
        <f>IF(AND(H100&lt;&gt;"",I100&lt;&gt;""),H100*I100,"")</f>
        <v/>
      </c>
      <c r="K100" s="98" t="n"/>
      <c r="L100" s="95" t="n"/>
      <c r="M100" s="99" t="n"/>
      <c r="N100" s="94" t="n"/>
      <c r="O100" s="94" t="n"/>
      <c r="P100" s="95" t="n"/>
      <c r="Q100" s="95" t="n"/>
      <c r="R100" s="92" t="n"/>
    </row>
    <row r="101" ht="21.75" customHeight="1">
      <c r="A101" s="7">
        <f>IF(B101="","",ROW()-4)</f>
        <v/>
      </c>
      <c r="B101" s="94" t="n"/>
      <c r="C101" s="94" t="n"/>
      <c r="D101" s="94" t="n"/>
      <c r="E101" s="95" t="n"/>
      <c r="F101" s="94" t="n"/>
      <c r="G101" s="94" t="n"/>
      <c r="H101" s="96" t="n"/>
      <c r="I101" s="97" t="n"/>
      <c r="J101" s="81">
        <f>IF(AND(H101&lt;&gt;"",I101&lt;&gt;""),H101*I101,"")</f>
        <v/>
      </c>
      <c r="K101" s="98" t="n"/>
      <c r="L101" s="95" t="n"/>
      <c r="M101" s="99" t="n"/>
      <c r="N101" s="94" t="n"/>
      <c r="O101" s="94" t="n"/>
      <c r="P101" s="95" t="n"/>
      <c r="Q101" s="95" t="n"/>
      <c r="R101" s="92" t="n"/>
    </row>
    <row r="102" ht="21.75" customHeight="1">
      <c r="A102" s="7">
        <f>IF(B102="","",ROW()-4)</f>
        <v/>
      </c>
      <c r="B102" s="94" t="n"/>
      <c r="C102" s="94" t="n"/>
      <c r="D102" s="94" t="n"/>
      <c r="E102" s="95" t="n"/>
      <c r="F102" s="94" t="n"/>
      <c r="G102" s="94" t="n"/>
      <c r="H102" s="96" t="n"/>
      <c r="I102" s="97" t="n"/>
      <c r="J102" s="81">
        <f>IF(AND(H102&lt;&gt;"",I102&lt;&gt;""),H102*I102,"")</f>
        <v/>
      </c>
      <c r="K102" s="98" t="n"/>
      <c r="L102" s="95" t="n"/>
      <c r="M102" s="99" t="n"/>
      <c r="N102" s="94" t="n"/>
      <c r="O102" s="94" t="n"/>
      <c r="P102" s="95" t="n"/>
      <c r="Q102" s="95" t="n"/>
      <c r="R102" s="92" t="n"/>
    </row>
    <row r="103" ht="21.75" customHeight="1">
      <c r="A103" s="7">
        <f>IF(B103="","",ROW()-4)</f>
        <v/>
      </c>
      <c r="B103" s="94" t="n"/>
      <c r="C103" s="94" t="n"/>
      <c r="D103" s="94" t="n"/>
      <c r="E103" s="95" t="n"/>
      <c r="F103" s="94" t="n"/>
      <c r="G103" s="94" t="n"/>
      <c r="H103" s="96" t="n"/>
      <c r="I103" s="97" t="n"/>
      <c r="J103" s="81">
        <f>IF(AND(H103&lt;&gt;"",I103&lt;&gt;""),H103*I103,"")</f>
        <v/>
      </c>
      <c r="K103" s="98" t="n"/>
      <c r="L103" s="95" t="n"/>
      <c r="M103" s="99" t="n"/>
      <c r="N103" s="94" t="n"/>
      <c r="O103" s="94" t="n"/>
      <c r="P103" s="95" t="n"/>
      <c r="Q103" s="95" t="n"/>
      <c r="R103" s="92" t="n"/>
    </row>
    <row r="104" ht="21.75" customHeight="1">
      <c r="A104" s="7">
        <f>IF(B104="","",ROW()-4)</f>
        <v/>
      </c>
      <c r="B104" s="94" t="n"/>
      <c r="C104" s="94" t="n"/>
      <c r="D104" s="94" t="n"/>
      <c r="E104" s="95" t="n"/>
      <c r="F104" s="94" t="n"/>
      <c r="G104" s="94" t="n"/>
      <c r="H104" s="96" t="n"/>
      <c r="I104" s="97" t="n"/>
      <c r="J104" s="81">
        <f>IF(AND(H104&lt;&gt;"",I104&lt;&gt;""),H104*I104,"")</f>
        <v/>
      </c>
      <c r="K104" s="98" t="n"/>
      <c r="L104" s="95" t="n"/>
      <c r="M104" s="99" t="n"/>
      <c r="N104" s="94" t="n"/>
      <c r="O104" s="94" t="n"/>
      <c r="P104" s="95" t="n"/>
      <c r="Q104" s="95" t="n"/>
      <c r="R104" s="92" t="n"/>
    </row>
    <row r="105" ht="21.75" customHeight="1">
      <c r="A105" s="7">
        <f>IF(B105="","",ROW()-4)</f>
        <v/>
      </c>
      <c r="B105" s="94" t="n"/>
      <c r="C105" s="94" t="n"/>
      <c r="D105" s="94" t="n"/>
      <c r="E105" s="95" t="n"/>
      <c r="F105" s="94" t="n"/>
      <c r="G105" s="94" t="n"/>
      <c r="H105" s="96" t="n"/>
      <c r="I105" s="97" t="n"/>
      <c r="J105" s="81">
        <f>IF(AND(H105&lt;&gt;"",I105&lt;&gt;""),H105*I105,"")</f>
        <v/>
      </c>
      <c r="K105" s="98" t="n"/>
      <c r="L105" s="95" t="n"/>
      <c r="M105" s="99" t="n"/>
      <c r="N105" s="94" t="n"/>
      <c r="O105" s="94" t="n"/>
      <c r="P105" s="95" t="n"/>
      <c r="Q105" s="95" t="n"/>
      <c r="R105" s="92" t="n"/>
    </row>
    <row r="106" ht="21.75" customHeight="1">
      <c r="A106" s="7">
        <f>IF(B106="","",ROW()-4)</f>
        <v/>
      </c>
      <c r="B106" s="94" t="n"/>
      <c r="C106" s="94" t="n"/>
      <c r="D106" s="94" t="n"/>
      <c r="E106" s="95" t="n"/>
      <c r="F106" s="94" t="n"/>
      <c r="G106" s="94" t="n"/>
      <c r="H106" s="96" t="n"/>
      <c r="I106" s="97" t="n"/>
      <c r="J106" s="81">
        <f>IF(AND(H106&lt;&gt;"",I106&lt;&gt;""),H106*I106,"")</f>
        <v/>
      </c>
      <c r="K106" s="98" t="n"/>
      <c r="L106" s="95" t="n"/>
      <c r="M106" s="99" t="n"/>
      <c r="N106" s="94" t="n"/>
      <c r="O106" s="94" t="n"/>
      <c r="P106" s="95" t="n"/>
      <c r="Q106" s="95" t="n"/>
      <c r="R106" s="92" t="n"/>
    </row>
    <row r="107" ht="21.75" customHeight="1">
      <c r="A107" s="7">
        <f>IF(B107="","",ROW()-4)</f>
        <v/>
      </c>
      <c r="B107" s="94" t="n"/>
      <c r="C107" s="94" t="n"/>
      <c r="D107" s="94" t="n"/>
      <c r="E107" s="95" t="n"/>
      <c r="F107" s="94" t="n"/>
      <c r="G107" s="94" t="n"/>
      <c r="H107" s="96" t="n"/>
      <c r="I107" s="97" t="n"/>
      <c r="J107" s="81">
        <f>IF(AND(H107&lt;&gt;"",I107&lt;&gt;""),H107*I107,"")</f>
        <v/>
      </c>
      <c r="K107" s="98" t="n"/>
      <c r="L107" s="95" t="n"/>
      <c r="M107" s="99" t="n"/>
      <c r="N107" s="94" t="n"/>
      <c r="O107" s="94" t="n"/>
      <c r="P107" s="95" t="n"/>
      <c r="Q107" s="95" t="n"/>
      <c r="R107" s="92" t="n"/>
    </row>
    <row r="108" ht="21.75" customHeight="1">
      <c r="A108" s="7">
        <f>IF(B108="","",ROW()-4)</f>
        <v/>
      </c>
      <c r="B108" s="94" t="n"/>
      <c r="C108" s="94" t="n"/>
      <c r="D108" s="94" t="n"/>
      <c r="E108" s="95" t="n"/>
      <c r="F108" s="94" t="n"/>
      <c r="G108" s="94" t="n"/>
      <c r="H108" s="96" t="n"/>
      <c r="I108" s="97" t="n"/>
      <c r="J108" s="81">
        <f>IF(AND(H108&lt;&gt;"",I108&lt;&gt;""),H108*I108,"")</f>
        <v/>
      </c>
      <c r="K108" s="98" t="n"/>
      <c r="L108" s="95" t="n"/>
      <c r="M108" s="99" t="n"/>
      <c r="N108" s="94" t="n"/>
      <c r="O108" s="94" t="n"/>
      <c r="P108" s="95" t="n"/>
      <c r="Q108" s="95" t="n"/>
      <c r="R108" s="92" t="n"/>
    </row>
    <row r="109" ht="21.75" customHeight="1">
      <c r="A109" s="7">
        <f>IF(B109="","",ROW()-4)</f>
        <v/>
      </c>
      <c r="B109" s="94" t="n"/>
      <c r="C109" s="94" t="n"/>
      <c r="D109" s="94" t="n"/>
      <c r="E109" s="95" t="n"/>
      <c r="F109" s="94" t="n"/>
      <c r="G109" s="94" t="n"/>
      <c r="H109" s="96" t="n"/>
      <c r="I109" s="97" t="n"/>
      <c r="J109" s="81">
        <f>IF(AND(H109&lt;&gt;"",I109&lt;&gt;""),H109*I109,"")</f>
        <v/>
      </c>
      <c r="K109" s="98" t="n"/>
      <c r="L109" s="95" t="n"/>
      <c r="M109" s="99" t="n"/>
      <c r="N109" s="94" t="n"/>
      <c r="O109" s="94" t="n"/>
      <c r="P109" s="95" t="n"/>
      <c r="Q109" s="95" t="n"/>
      <c r="R109" s="92" t="n"/>
    </row>
    <row r="110" ht="21.75" customHeight="1">
      <c r="A110" s="7">
        <f>IF(B110="","",ROW()-4)</f>
        <v/>
      </c>
      <c r="B110" s="94" t="n"/>
      <c r="C110" s="94" t="n"/>
      <c r="D110" s="94" t="n"/>
      <c r="E110" s="95" t="n"/>
      <c r="F110" s="94" t="n"/>
      <c r="G110" s="94" t="n"/>
      <c r="H110" s="96" t="n"/>
      <c r="I110" s="97" t="n"/>
      <c r="J110" s="81">
        <f>IF(AND(H110&lt;&gt;"",I110&lt;&gt;""),H110*I110,"")</f>
        <v/>
      </c>
      <c r="K110" s="98" t="n"/>
      <c r="L110" s="95" t="n"/>
      <c r="M110" s="99" t="n"/>
      <c r="N110" s="94" t="n"/>
      <c r="O110" s="94" t="n"/>
      <c r="P110" s="95" t="n"/>
      <c r="Q110" s="95" t="n"/>
      <c r="R110" s="92" t="n"/>
    </row>
    <row r="111" ht="21.75" customHeight="1">
      <c r="A111" s="7">
        <f>IF(B111="","",ROW()-4)</f>
        <v/>
      </c>
      <c r="B111" s="94" t="n"/>
      <c r="C111" s="94" t="n"/>
      <c r="D111" s="94" t="n"/>
      <c r="E111" s="95" t="n"/>
      <c r="F111" s="94" t="n"/>
      <c r="G111" s="94" t="n"/>
      <c r="H111" s="96" t="n"/>
      <c r="I111" s="97" t="n"/>
      <c r="J111" s="81">
        <f>IF(AND(H111&lt;&gt;"",I111&lt;&gt;""),H111*I111,"")</f>
        <v/>
      </c>
      <c r="K111" s="98" t="n"/>
      <c r="L111" s="95" t="n"/>
      <c r="M111" s="99" t="n"/>
      <c r="N111" s="94" t="n"/>
      <c r="O111" s="94" t="n"/>
      <c r="P111" s="95" t="n"/>
      <c r="Q111" s="95" t="n"/>
      <c r="R111" s="92" t="n"/>
    </row>
    <row r="112" ht="21.75" customHeight="1">
      <c r="A112" s="7">
        <f>IF(B112="","",ROW()-4)</f>
        <v/>
      </c>
      <c r="B112" s="94" t="n"/>
      <c r="C112" s="94" t="n"/>
      <c r="D112" s="94" t="n"/>
      <c r="E112" s="95" t="n"/>
      <c r="F112" s="94" t="n"/>
      <c r="G112" s="94" t="n"/>
      <c r="H112" s="96" t="n"/>
      <c r="I112" s="97" t="n"/>
      <c r="J112" s="81">
        <f>IF(AND(H112&lt;&gt;"",I112&lt;&gt;""),H112*I112,"")</f>
        <v/>
      </c>
      <c r="K112" s="98" t="n"/>
      <c r="L112" s="95" t="n"/>
      <c r="M112" s="99" t="n"/>
      <c r="N112" s="94" t="n"/>
      <c r="O112" s="94" t="n"/>
      <c r="P112" s="95" t="n"/>
      <c r="Q112" s="95" t="n"/>
      <c r="R112" s="92" t="n"/>
    </row>
    <row r="113" ht="21.75" customHeight="1">
      <c r="A113" s="7">
        <f>IF(B113="","",ROW()-4)</f>
        <v/>
      </c>
      <c r="B113" s="94" t="n"/>
      <c r="C113" s="94" t="n"/>
      <c r="D113" s="94" t="n"/>
      <c r="E113" s="95" t="n"/>
      <c r="F113" s="94" t="n"/>
      <c r="G113" s="94" t="n"/>
      <c r="H113" s="96" t="n"/>
      <c r="I113" s="97" t="n"/>
      <c r="J113" s="81">
        <f>IF(AND(H113&lt;&gt;"",I113&lt;&gt;""),H113*I113,"")</f>
        <v/>
      </c>
      <c r="K113" s="98" t="n"/>
      <c r="L113" s="95" t="n"/>
      <c r="M113" s="99" t="n"/>
      <c r="N113" s="94" t="n"/>
      <c r="O113" s="94" t="n"/>
      <c r="P113" s="95" t="n"/>
      <c r="Q113" s="95" t="n"/>
      <c r="R113" s="92" t="n"/>
    </row>
    <row r="114" ht="21.75" customHeight="1">
      <c r="A114" s="7">
        <f>IF(B114="","",ROW()-4)</f>
        <v/>
      </c>
      <c r="B114" s="94" t="n"/>
      <c r="C114" s="94" t="n"/>
      <c r="D114" s="94" t="n"/>
      <c r="E114" s="95" t="n"/>
      <c r="F114" s="94" t="n"/>
      <c r="G114" s="94" t="n"/>
      <c r="H114" s="96" t="n"/>
      <c r="I114" s="97" t="n"/>
      <c r="J114" s="81">
        <f>IF(AND(H114&lt;&gt;"",I114&lt;&gt;""),H114*I114,"")</f>
        <v/>
      </c>
      <c r="K114" s="98" t="n"/>
      <c r="L114" s="95" t="n"/>
      <c r="M114" s="99" t="n"/>
      <c r="N114" s="94" t="n"/>
      <c r="O114" s="94" t="n"/>
      <c r="P114" s="95" t="n"/>
      <c r="Q114" s="95" t="n"/>
      <c r="R114" s="92" t="n"/>
    </row>
    <row r="115" ht="21.75" customHeight="1">
      <c r="A115" s="7">
        <f>IF(B115="","",ROW()-4)</f>
        <v/>
      </c>
      <c r="B115" s="94" t="n"/>
      <c r="C115" s="94" t="n"/>
      <c r="D115" s="94" t="n"/>
      <c r="E115" s="95" t="n"/>
      <c r="F115" s="94" t="n"/>
      <c r="G115" s="94" t="n"/>
      <c r="H115" s="96" t="n"/>
      <c r="I115" s="97" t="n"/>
      <c r="J115" s="81">
        <f>IF(AND(H115&lt;&gt;"",I115&lt;&gt;""),H115*I115,"")</f>
        <v/>
      </c>
      <c r="K115" s="98" t="n"/>
      <c r="L115" s="95" t="n"/>
      <c r="M115" s="99" t="n"/>
      <c r="N115" s="94" t="n"/>
      <c r="O115" s="94" t="n"/>
      <c r="P115" s="95" t="n"/>
      <c r="Q115" s="95" t="n"/>
      <c r="R115" s="92" t="n"/>
    </row>
    <row r="116" ht="21.75" customHeight="1">
      <c r="A116" s="7">
        <f>IF(B116="","",ROW()-4)</f>
        <v/>
      </c>
      <c r="B116" s="94" t="n"/>
      <c r="C116" s="94" t="n"/>
      <c r="D116" s="94" t="n"/>
      <c r="E116" s="95" t="n"/>
      <c r="F116" s="94" t="n"/>
      <c r="G116" s="94" t="n"/>
      <c r="H116" s="96" t="n"/>
      <c r="I116" s="97" t="n"/>
      <c r="J116" s="81">
        <f>IF(AND(H116&lt;&gt;"",I116&lt;&gt;""),H116*I116,"")</f>
        <v/>
      </c>
      <c r="K116" s="98" t="n"/>
      <c r="L116" s="95" t="n"/>
      <c r="M116" s="99" t="n"/>
      <c r="N116" s="94" t="n"/>
      <c r="O116" s="94" t="n"/>
      <c r="P116" s="95" t="n"/>
      <c r="Q116" s="95" t="n"/>
      <c r="R116" s="92" t="n"/>
    </row>
    <row r="117" ht="21.75" customHeight="1">
      <c r="A117" s="7">
        <f>IF(B117="","",ROW()-4)</f>
        <v/>
      </c>
      <c r="B117" s="94" t="n"/>
      <c r="C117" s="94" t="n"/>
      <c r="D117" s="94" t="n"/>
      <c r="E117" s="95" t="n"/>
      <c r="F117" s="94" t="n"/>
      <c r="G117" s="94" t="n"/>
      <c r="H117" s="96" t="n"/>
      <c r="I117" s="97" t="n"/>
      <c r="J117" s="81">
        <f>IF(AND(H117&lt;&gt;"",I117&lt;&gt;""),H117*I117,"")</f>
        <v/>
      </c>
      <c r="K117" s="98" t="n"/>
      <c r="L117" s="95" t="n"/>
      <c r="M117" s="99" t="n"/>
      <c r="N117" s="94" t="n"/>
      <c r="O117" s="94" t="n"/>
      <c r="P117" s="95" t="n"/>
      <c r="Q117" s="95" t="n"/>
      <c r="R117" s="92" t="n"/>
    </row>
    <row r="118" ht="21.75" customHeight="1">
      <c r="A118" s="7">
        <f>IF(B118="","",ROW()-4)</f>
        <v/>
      </c>
      <c r="B118" s="94" t="n"/>
      <c r="C118" s="94" t="n"/>
      <c r="D118" s="94" t="n"/>
      <c r="E118" s="95" t="n"/>
      <c r="F118" s="94" t="n"/>
      <c r="G118" s="94" t="n"/>
      <c r="H118" s="96" t="n"/>
      <c r="I118" s="97" t="n"/>
      <c r="J118" s="81">
        <f>IF(AND(H118&lt;&gt;"",I118&lt;&gt;""),H118*I118,"")</f>
        <v/>
      </c>
      <c r="K118" s="98" t="n"/>
      <c r="L118" s="95" t="n"/>
      <c r="M118" s="99" t="n"/>
      <c r="N118" s="94" t="n"/>
      <c r="O118" s="94" t="n"/>
      <c r="P118" s="95" t="n"/>
      <c r="Q118" s="95" t="n"/>
      <c r="R118" s="92" t="n"/>
    </row>
    <row r="119" ht="21.75" customHeight="1">
      <c r="A119" s="7">
        <f>IF(B119="","",ROW()-4)</f>
        <v/>
      </c>
      <c r="B119" s="94" t="n"/>
      <c r="C119" s="94" t="n"/>
      <c r="D119" s="94" t="n"/>
      <c r="E119" s="95" t="n"/>
      <c r="F119" s="94" t="n"/>
      <c r="G119" s="94" t="n"/>
      <c r="H119" s="96" t="n"/>
      <c r="I119" s="97" t="n"/>
      <c r="J119" s="81">
        <f>IF(AND(H119&lt;&gt;"",I119&lt;&gt;""),H119*I119,"")</f>
        <v/>
      </c>
      <c r="K119" s="98" t="n"/>
      <c r="L119" s="95" t="n"/>
      <c r="M119" s="99" t="n"/>
      <c r="N119" s="94" t="n"/>
      <c r="O119" s="94" t="n"/>
      <c r="P119" s="95" t="n"/>
      <c r="Q119" s="95" t="n"/>
      <c r="R119" s="92" t="n"/>
    </row>
    <row r="120" ht="21.75" customHeight="1">
      <c r="A120" s="7">
        <f>IF(B120="","",ROW()-4)</f>
        <v/>
      </c>
      <c r="B120" s="94" t="n"/>
      <c r="C120" s="94" t="n"/>
      <c r="D120" s="94" t="n"/>
      <c r="E120" s="95" t="n"/>
      <c r="F120" s="94" t="n"/>
      <c r="G120" s="94" t="n"/>
      <c r="H120" s="96" t="n"/>
      <c r="I120" s="97" t="n"/>
      <c r="J120" s="81">
        <f>IF(AND(H120&lt;&gt;"",I120&lt;&gt;""),H120*I120,"")</f>
        <v/>
      </c>
      <c r="K120" s="98" t="n"/>
      <c r="L120" s="95" t="n"/>
      <c r="M120" s="99" t="n"/>
      <c r="N120" s="94" t="n"/>
      <c r="O120" s="94" t="n"/>
      <c r="P120" s="95" t="n"/>
      <c r="Q120" s="95" t="n"/>
      <c r="R120" s="92" t="n"/>
    </row>
    <row r="121" ht="21.75" customHeight="1">
      <c r="A121" s="7">
        <f>IF(B121="","",ROW()-4)</f>
        <v/>
      </c>
      <c r="B121" s="94" t="n"/>
      <c r="C121" s="94" t="n"/>
      <c r="D121" s="94" t="n"/>
      <c r="E121" s="95" t="n"/>
      <c r="F121" s="94" t="n"/>
      <c r="G121" s="94" t="n"/>
      <c r="H121" s="96" t="n"/>
      <c r="I121" s="97" t="n"/>
      <c r="J121" s="81">
        <f>IF(AND(H121&lt;&gt;"",I121&lt;&gt;""),H121*I121,"")</f>
        <v/>
      </c>
      <c r="K121" s="98" t="n"/>
      <c r="L121" s="95" t="n"/>
      <c r="M121" s="99" t="n"/>
      <c r="N121" s="94" t="n"/>
      <c r="O121" s="94" t="n"/>
      <c r="P121" s="95" t="n"/>
      <c r="Q121" s="95" t="n"/>
      <c r="R121" s="92" t="n"/>
    </row>
    <row r="122" ht="21.75" customHeight="1">
      <c r="A122" s="7">
        <f>IF(B122="","",ROW()-4)</f>
        <v/>
      </c>
      <c r="B122" s="94" t="n"/>
      <c r="C122" s="94" t="n"/>
      <c r="D122" s="94" t="n"/>
      <c r="E122" s="95" t="n"/>
      <c r="F122" s="94" t="n"/>
      <c r="G122" s="94" t="n"/>
      <c r="H122" s="96" t="n"/>
      <c r="I122" s="97" t="n"/>
      <c r="J122" s="81">
        <f>IF(AND(H122&lt;&gt;"",I122&lt;&gt;""),H122*I122,"")</f>
        <v/>
      </c>
      <c r="K122" s="98" t="n"/>
      <c r="L122" s="95" t="n"/>
      <c r="M122" s="99" t="n"/>
      <c r="N122" s="94" t="n"/>
      <c r="O122" s="94" t="n"/>
      <c r="P122" s="95" t="n"/>
      <c r="Q122" s="95" t="n"/>
      <c r="R122" s="92" t="n"/>
    </row>
    <row r="123" ht="21.75" customHeight="1">
      <c r="A123" s="7">
        <f>IF(B123="","",ROW()-4)</f>
        <v/>
      </c>
      <c r="B123" s="94" t="n"/>
      <c r="C123" s="94" t="n"/>
      <c r="D123" s="94" t="n"/>
      <c r="E123" s="95" t="n"/>
      <c r="F123" s="94" t="n"/>
      <c r="G123" s="94" t="n"/>
      <c r="H123" s="96" t="n"/>
      <c r="I123" s="97" t="n"/>
      <c r="J123" s="81">
        <f>IF(AND(H123&lt;&gt;"",I123&lt;&gt;""),H123*I123,"")</f>
        <v/>
      </c>
      <c r="K123" s="98" t="n"/>
      <c r="L123" s="95" t="n"/>
      <c r="M123" s="99" t="n"/>
      <c r="N123" s="94" t="n"/>
      <c r="O123" s="94" t="n"/>
      <c r="P123" s="95" t="n"/>
      <c r="Q123" s="95" t="n"/>
      <c r="R123" s="92" t="n"/>
    </row>
    <row r="124" ht="21.75" customHeight="1">
      <c r="A124" s="7">
        <f>IF(B124="","",ROW()-4)</f>
        <v/>
      </c>
      <c r="B124" s="94" t="n"/>
      <c r="C124" s="94" t="n"/>
      <c r="D124" s="94" t="n"/>
      <c r="E124" s="95" t="n"/>
      <c r="F124" s="94" t="n"/>
      <c r="G124" s="94" t="n"/>
      <c r="H124" s="96" t="n"/>
      <c r="I124" s="97" t="n"/>
      <c r="J124" s="81">
        <f>IF(AND(H124&lt;&gt;"",I124&lt;&gt;""),H124*I124,"")</f>
        <v/>
      </c>
      <c r="K124" s="98" t="n"/>
      <c r="L124" s="95" t="n"/>
      <c r="M124" s="99" t="n"/>
      <c r="N124" s="94" t="n"/>
      <c r="O124" s="94" t="n"/>
      <c r="P124" s="95" t="n"/>
      <c r="Q124" s="95" t="n"/>
      <c r="R124" s="92" t="n"/>
    </row>
    <row r="125" ht="21.75" customHeight="1">
      <c r="A125" s="7">
        <f>IF(B125="","",ROW()-4)</f>
        <v/>
      </c>
      <c r="B125" s="94" t="n"/>
      <c r="C125" s="94" t="n"/>
      <c r="D125" s="94" t="n"/>
      <c r="E125" s="95" t="n"/>
      <c r="F125" s="94" t="n"/>
      <c r="G125" s="94" t="n"/>
      <c r="H125" s="96" t="n"/>
      <c r="I125" s="97" t="n"/>
      <c r="J125" s="81">
        <f>IF(AND(H125&lt;&gt;"",I125&lt;&gt;""),H125*I125,"")</f>
        <v/>
      </c>
      <c r="K125" s="98" t="n"/>
      <c r="L125" s="95" t="n"/>
      <c r="M125" s="99" t="n"/>
      <c r="N125" s="94" t="n"/>
      <c r="O125" s="94" t="n"/>
      <c r="P125" s="95" t="n"/>
      <c r="Q125" s="95" t="n"/>
      <c r="R125" s="92" t="n"/>
    </row>
    <row r="126" ht="21.75" customHeight="1">
      <c r="A126" s="7">
        <f>IF(B126="","",ROW()-4)</f>
        <v/>
      </c>
      <c r="B126" s="94" t="n"/>
      <c r="C126" s="94" t="n"/>
      <c r="D126" s="94" t="n"/>
      <c r="E126" s="95" t="n"/>
      <c r="F126" s="94" t="n"/>
      <c r="G126" s="94" t="n"/>
      <c r="H126" s="96" t="n"/>
      <c r="I126" s="97" t="n"/>
      <c r="J126" s="81">
        <f>IF(AND(H126&lt;&gt;"",I126&lt;&gt;""),H126*I126,"")</f>
        <v/>
      </c>
      <c r="K126" s="98" t="n"/>
      <c r="L126" s="95" t="n"/>
      <c r="M126" s="99" t="n"/>
      <c r="N126" s="94" t="n"/>
      <c r="O126" s="94" t="n"/>
      <c r="P126" s="95" t="n"/>
      <c r="Q126" s="95" t="n"/>
      <c r="R126" s="92" t="n"/>
    </row>
    <row r="127" ht="21.75" customHeight="1">
      <c r="A127" s="7">
        <f>IF(B127="","",ROW()-4)</f>
        <v/>
      </c>
      <c r="B127" s="94" t="n"/>
      <c r="C127" s="94" t="n"/>
      <c r="D127" s="94" t="n"/>
      <c r="E127" s="95" t="n"/>
      <c r="F127" s="94" t="n"/>
      <c r="G127" s="94" t="n"/>
      <c r="H127" s="96" t="n"/>
      <c r="I127" s="97" t="n"/>
      <c r="J127" s="81">
        <f>IF(AND(H127&lt;&gt;"",I127&lt;&gt;""),H127*I127,"")</f>
        <v/>
      </c>
      <c r="K127" s="98" t="n"/>
      <c r="L127" s="95" t="n"/>
      <c r="M127" s="99" t="n"/>
      <c r="N127" s="94" t="n"/>
      <c r="O127" s="94" t="n"/>
      <c r="P127" s="95" t="n"/>
      <c r="Q127" s="95" t="n"/>
      <c r="R127" s="92" t="n"/>
    </row>
    <row r="128" ht="21.75" customHeight="1">
      <c r="A128" s="7">
        <f>IF(B128="","",ROW()-4)</f>
        <v/>
      </c>
      <c r="B128" s="94" t="n"/>
      <c r="C128" s="94" t="n"/>
      <c r="D128" s="94" t="n"/>
      <c r="E128" s="95" t="n"/>
      <c r="F128" s="94" t="n"/>
      <c r="G128" s="94" t="n"/>
      <c r="H128" s="96" t="n"/>
      <c r="I128" s="97" t="n"/>
      <c r="J128" s="81">
        <f>IF(AND(H128&lt;&gt;"",I128&lt;&gt;""),H128*I128,"")</f>
        <v/>
      </c>
      <c r="K128" s="98" t="n"/>
      <c r="L128" s="95" t="n"/>
      <c r="M128" s="99" t="n"/>
      <c r="N128" s="94" t="n"/>
      <c r="O128" s="94" t="n"/>
      <c r="P128" s="95" t="n"/>
      <c r="Q128" s="95" t="n"/>
      <c r="R128" s="92" t="n"/>
    </row>
    <row r="129" ht="21.75" customHeight="1">
      <c r="A129" s="7">
        <f>IF(B129="","",ROW()-4)</f>
        <v/>
      </c>
      <c r="B129" s="94" t="n"/>
      <c r="C129" s="94" t="n"/>
      <c r="D129" s="94" t="n"/>
      <c r="E129" s="95" t="n"/>
      <c r="F129" s="94" t="n"/>
      <c r="G129" s="94" t="n"/>
      <c r="H129" s="96" t="n"/>
      <c r="I129" s="97" t="n"/>
      <c r="J129" s="81">
        <f>IF(AND(H129&lt;&gt;"",I129&lt;&gt;""),H129*I129,"")</f>
        <v/>
      </c>
      <c r="K129" s="98" t="n"/>
      <c r="L129" s="95" t="n"/>
      <c r="M129" s="99" t="n"/>
      <c r="N129" s="94" t="n"/>
      <c r="O129" s="94" t="n"/>
      <c r="P129" s="95" t="n"/>
      <c r="Q129" s="95" t="n"/>
      <c r="R129" s="92" t="n"/>
    </row>
    <row r="130" ht="21.75" customHeight="1">
      <c r="A130" s="7">
        <f>IF(B130="","",ROW()-4)</f>
        <v/>
      </c>
      <c r="B130" s="94" t="n"/>
      <c r="C130" s="94" t="n"/>
      <c r="D130" s="94" t="n"/>
      <c r="E130" s="95" t="n"/>
      <c r="F130" s="94" t="n"/>
      <c r="G130" s="94" t="n"/>
      <c r="H130" s="96" t="n"/>
      <c r="I130" s="97" t="n"/>
      <c r="J130" s="81">
        <f>IF(AND(H130&lt;&gt;"",I130&lt;&gt;""),H130*I130,"")</f>
        <v/>
      </c>
      <c r="K130" s="98" t="n"/>
      <c r="L130" s="95" t="n"/>
      <c r="M130" s="99" t="n"/>
      <c r="N130" s="94" t="n"/>
      <c r="O130" s="94" t="n"/>
      <c r="P130" s="95" t="n"/>
      <c r="Q130" s="95" t="n"/>
      <c r="R130" s="92" t="n"/>
    </row>
    <row r="131" ht="21.75" customHeight="1">
      <c r="A131" s="7">
        <f>IF(B131="","",ROW()-4)</f>
        <v/>
      </c>
      <c r="B131" s="94" t="n"/>
      <c r="C131" s="94" t="n"/>
      <c r="D131" s="94" t="n"/>
      <c r="E131" s="95" t="n"/>
      <c r="F131" s="94" t="n"/>
      <c r="G131" s="94" t="n"/>
      <c r="H131" s="96" t="n"/>
      <c r="I131" s="97" t="n"/>
      <c r="J131" s="81">
        <f>IF(AND(H131&lt;&gt;"",I131&lt;&gt;""),H131*I131,"")</f>
        <v/>
      </c>
      <c r="K131" s="98" t="n"/>
      <c r="L131" s="95" t="n"/>
      <c r="M131" s="99" t="n"/>
      <c r="N131" s="94" t="n"/>
      <c r="O131" s="94" t="n"/>
      <c r="P131" s="95" t="n"/>
      <c r="Q131" s="95" t="n"/>
      <c r="R131" s="92" t="n"/>
    </row>
    <row r="132" ht="21.75" customHeight="1">
      <c r="A132" s="7">
        <f>IF(B132="","",ROW()-4)</f>
        <v/>
      </c>
      <c r="B132" s="94" t="n"/>
      <c r="C132" s="94" t="n"/>
      <c r="D132" s="94" t="n"/>
      <c r="E132" s="95" t="n"/>
      <c r="F132" s="94" t="n"/>
      <c r="G132" s="94" t="n"/>
      <c r="H132" s="96" t="n"/>
      <c r="I132" s="97" t="n"/>
      <c r="J132" s="81">
        <f>IF(AND(H132&lt;&gt;"",I132&lt;&gt;""),H132*I132,"")</f>
        <v/>
      </c>
      <c r="K132" s="98" t="n"/>
      <c r="L132" s="95" t="n"/>
      <c r="M132" s="99" t="n"/>
      <c r="N132" s="94" t="n"/>
      <c r="O132" s="94" t="n"/>
      <c r="P132" s="95" t="n"/>
      <c r="Q132" s="95" t="n"/>
      <c r="R132" s="92" t="n"/>
    </row>
    <row r="133" ht="21.75" customHeight="1">
      <c r="A133" s="7">
        <f>IF(B133="","",ROW()-4)</f>
        <v/>
      </c>
      <c r="B133" s="94" t="n"/>
      <c r="C133" s="94" t="n"/>
      <c r="D133" s="94" t="n"/>
      <c r="E133" s="95" t="n"/>
      <c r="F133" s="94" t="n"/>
      <c r="G133" s="94" t="n"/>
      <c r="H133" s="96" t="n"/>
      <c r="I133" s="97" t="n"/>
      <c r="J133" s="81">
        <f>IF(AND(H133&lt;&gt;"",I133&lt;&gt;""),H133*I133,"")</f>
        <v/>
      </c>
      <c r="K133" s="98" t="n"/>
      <c r="L133" s="95" t="n"/>
      <c r="M133" s="99" t="n"/>
      <c r="N133" s="94" t="n"/>
      <c r="O133" s="94" t="n"/>
      <c r="P133" s="95" t="n"/>
      <c r="Q133" s="95" t="n"/>
      <c r="R133" s="92" t="n"/>
    </row>
    <row r="134" ht="21.75" customHeight="1">
      <c r="A134" s="7">
        <f>IF(B134="","",ROW()-4)</f>
        <v/>
      </c>
      <c r="B134" s="94" t="n"/>
      <c r="C134" s="94" t="n"/>
      <c r="D134" s="94" t="n"/>
      <c r="E134" s="95" t="n"/>
      <c r="F134" s="94" t="n"/>
      <c r="G134" s="94" t="n"/>
      <c r="H134" s="96" t="n"/>
      <c r="I134" s="97" t="n"/>
      <c r="J134" s="81">
        <f>IF(AND(H134&lt;&gt;"",I134&lt;&gt;""),H134*I134,"")</f>
        <v/>
      </c>
      <c r="K134" s="98" t="n"/>
      <c r="L134" s="95" t="n"/>
      <c r="M134" s="99" t="n"/>
      <c r="N134" s="94" t="n"/>
      <c r="O134" s="94" t="n"/>
      <c r="P134" s="95" t="n"/>
      <c r="Q134" s="95" t="n"/>
      <c r="R134" s="92" t="n"/>
    </row>
    <row r="135" ht="21.75" customHeight="1">
      <c r="A135" s="7">
        <f>IF(B135="","",ROW()-4)</f>
        <v/>
      </c>
      <c r="B135" s="94" t="n"/>
      <c r="C135" s="94" t="n"/>
      <c r="D135" s="94" t="n"/>
      <c r="E135" s="95" t="n"/>
      <c r="F135" s="94" t="n"/>
      <c r="G135" s="94" t="n"/>
      <c r="H135" s="96" t="n"/>
      <c r="I135" s="97" t="n"/>
      <c r="J135" s="81">
        <f>IF(AND(H135&lt;&gt;"",I135&lt;&gt;""),H135*I135,"")</f>
        <v/>
      </c>
      <c r="K135" s="98" t="n"/>
      <c r="L135" s="95" t="n"/>
      <c r="M135" s="99" t="n"/>
      <c r="N135" s="94" t="n"/>
      <c r="O135" s="94" t="n"/>
      <c r="P135" s="95" t="n"/>
      <c r="Q135" s="95" t="n"/>
      <c r="R135" s="92" t="n"/>
    </row>
    <row r="136" ht="21.75" customHeight="1">
      <c r="A136" s="7">
        <f>IF(B136="","",ROW()-4)</f>
        <v/>
      </c>
      <c r="B136" s="94" t="n"/>
      <c r="C136" s="94" t="n"/>
      <c r="D136" s="94" t="n"/>
      <c r="E136" s="95" t="n"/>
      <c r="F136" s="94" t="n"/>
      <c r="G136" s="94" t="n"/>
      <c r="H136" s="96" t="n"/>
      <c r="I136" s="97" t="n"/>
      <c r="J136" s="81">
        <f>IF(AND(H136&lt;&gt;"",I136&lt;&gt;""),H136*I136,"")</f>
        <v/>
      </c>
      <c r="K136" s="98" t="n"/>
      <c r="L136" s="95" t="n"/>
      <c r="M136" s="99" t="n"/>
      <c r="N136" s="94" t="n"/>
      <c r="O136" s="94" t="n"/>
      <c r="P136" s="95" t="n"/>
      <c r="Q136" s="95" t="n"/>
      <c r="R136" s="92" t="n"/>
    </row>
    <row r="137" ht="21.75" customHeight="1">
      <c r="A137" s="7">
        <f>IF(B137="","",ROW()-4)</f>
        <v/>
      </c>
      <c r="B137" s="94" t="n"/>
      <c r="C137" s="94" t="n"/>
      <c r="D137" s="94" t="n"/>
      <c r="E137" s="95" t="n"/>
      <c r="F137" s="94" t="n"/>
      <c r="G137" s="94" t="n"/>
      <c r="H137" s="96" t="n"/>
      <c r="I137" s="97" t="n"/>
      <c r="J137" s="81">
        <f>IF(AND(H137&lt;&gt;"",I137&lt;&gt;""),H137*I137,"")</f>
        <v/>
      </c>
      <c r="K137" s="98" t="n"/>
      <c r="L137" s="95" t="n"/>
      <c r="M137" s="99" t="n"/>
      <c r="N137" s="94" t="n"/>
      <c r="O137" s="94" t="n"/>
      <c r="P137" s="95" t="n"/>
      <c r="Q137" s="95" t="n"/>
      <c r="R137" s="92" t="n"/>
    </row>
    <row r="138" ht="21.75" customHeight="1">
      <c r="A138" s="7">
        <f>IF(B138="","",ROW()-4)</f>
        <v/>
      </c>
      <c r="B138" s="94" t="n"/>
      <c r="C138" s="94" t="n"/>
      <c r="D138" s="94" t="n"/>
      <c r="E138" s="95" t="n"/>
      <c r="F138" s="94" t="n"/>
      <c r="G138" s="94" t="n"/>
      <c r="H138" s="96" t="n"/>
      <c r="I138" s="97" t="n"/>
      <c r="J138" s="81">
        <f>IF(AND(H138&lt;&gt;"",I138&lt;&gt;""),H138*I138,"")</f>
        <v/>
      </c>
      <c r="K138" s="98" t="n"/>
      <c r="L138" s="95" t="n"/>
      <c r="M138" s="99" t="n"/>
      <c r="N138" s="94" t="n"/>
      <c r="O138" s="94" t="n"/>
      <c r="P138" s="95" t="n"/>
      <c r="Q138" s="95" t="n"/>
      <c r="R138" s="92" t="n"/>
    </row>
    <row r="139" ht="21.75" customHeight="1">
      <c r="A139" s="7">
        <f>IF(B139="","",ROW()-4)</f>
        <v/>
      </c>
      <c r="B139" s="94" t="n"/>
      <c r="C139" s="94" t="n"/>
      <c r="D139" s="94" t="n"/>
      <c r="E139" s="95" t="n"/>
      <c r="F139" s="94" t="n"/>
      <c r="G139" s="94" t="n"/>
      <c r="H139" s="96" t="n"/>
      <c r="I139" s="97" t="n"/>
      <c r="J139" s="81">
        <f>IF(AND(H139&lt;&gt;"",I139&lt;&gt;""),H139*I139,"")</f>
        <v/>
      </c>
      <c r="K139" s="98" t="n"/>
      <c r="L139" s="95" t="n"/>
      <c r="M139" s="99" t="n"/>
      <c r="N139" s="94" t="n"/>
      <c r="O139" s="94" t="n"/>
      <c r="P139" s="95" t="n"/>
      <c r="Q139" s="95" t="n"/>
      <c r="R139" s="92" t="n"/>
    </row>
    <row r="140" ht="21.75" customHeight="1">
      <c r="A140" s="7">
        <f>IF(B140="","",ROW()-4)</f>
        <v/>
      </c>
      <c r="B140" s="94" t="n"/>
      <c r="C140" s="94" t="n"/>
      <c r="D140" s="94" t="n"/>
      <c r="E140" s="95" t="n"/>
      <c r="F140" s="94" t="n"/>
      <c r="G140" s="94" t="n"/>
      <c r="H140" s="96" t="n"/>
      <c r="I140" s="97" t="n"/>
      <c r="J140" s="81">
        <f>IF(AND(H140&lt;&gt;"",I140&lt;&gt;""),H140*I140,"")</f>
        <v/>
      </c>
      <c r="K140" s="98" t="n"/>
      <c r="L140" s="95" t="n"/>
      <c r="M140" s="99" t="n"/>
      <c r="N140" s="94" t="n"/>
      <c r="O140" s="94" t="n"/>
      <c r="P140" s="95" t="n"/>
      <c r="Q140" s="95" t="n"/>
      <c r="R140" s="92" t="n"/>
    </row>
    <row r="141" ht="21.75" customHeight="1">
      <c r="A141" s="7">
        <f>IF(B141="","",ROW()-4)</f>
        <v/>
      </c>
      <c r="B141" s="94" t="n"/>
      <c r="C141" s="94" t="n"/>
      <c r="D141" s="94" t="n"/>
      <c r="E141" s="95" t="n"/>
      <c r="F141" s="94" t="n"/>
      <c r="G141" s="94" t="n"/>
      <c r="H141" s="96" t="n"/>
      <c r="I141" s="97" t="n"/>
      <c r="J141" s="81">
        <f>IF(AND(H141&lt;&gt;"",I141&lt;&gt;""),H141*I141,"")</f>
        <v/>
      </c>
      <c r="K141" s="98" t="n"/>
      <c r="L141" s="95" t="n"/>
      <c r="M141" s="99" t="n"/>
      <c r="N141" s="94" t="n"/>
      <c r="O141" s="94" t="n"/>
      <c r="P141" s="95" t="n"/>
      <c r="Q141" s="95" t="n"/>
      <c r="R141" s="92" t="n"/>
    </row>
    <row r="142" ht="21.75" customHeight="1">
      <c r="A142" s="7">
        <f>IF(B142="","",ROW()-4)</f>
        <v/>
      </c>
      <c r="B142" s="94" t="n"/>
      <c r="C142" s="94" t="n"/>
      <c r="D142" s="94" t="n"/>
      <c r="E142" s="95" t="n"/>
      <c r="F142" s="94" t="n"/>
      <c r="G142" s="94" t="n"/>
      <c r="H142" s="96" t="n"/>
      <c r="I142" s="97" t="n"/>
      <c r="J142" s="81">
        <f>IF(AND(H142&lt;&gt;"",I142&lt;&gt;""),H142*I142,"")</f>
        <v/>
      </c>
      <c r="K142" s="98" t="n"/>
      <c r="L142" s="95" t="n"/>
      <c r="M142" s="99" t="n"/>
      <c r="N142" s="94" t="n"/>
      <c r="O142" s="94" t="n"/>
      <c r="P142" s="95" t="n"/>
      <c r="Q142" s="95" t="n"/>
      <c r="R142" s="92" t="n"/>
    </row>
    <row r="143" ht="21.75" customHeight="1">
      <c r="A143" s="7">
        <f>IF(B143="","",ROW()-4)</f>
        <v/>
      </c>
      <c r="B143" s="94" t="n"/>
      <c r="C143" s="94" t="n"/>
      <c r="D143" s="94" t="n"/>
      <c r="E143" s="95" t="n"/>
      <c r="F143" s="94" t="n"/>
      <c r="G143" s="94" t="n"/>
      <c r="H143" s="96" t="n"/>
      <c r="I143" s="97" t="n"/>
      <c r="J143" s="81">
        <f>IF(AND(H143&lt;&gt;"",I143&lt;&gt;""),H143*I143,"")</f>
        <v/>
      </c>
      <c r="K143" s="98" t="n"/>
      <c r="L143" s="95" t="n"/>
      <c r="M143" s="99" t="n"/>
      <c r="N143" s="94" t="n"/>
      <c r="O143" s="94" t="n"/>
      <c r="P143" s="95" t="n"/>
      <c r="Q143" s="95" t="n"/>
      <c r="R143" s="92" t="n"/>
    </row>
    <row r="144" ht="21.75" customHeight="1">
      <c r="A144" s="7">
        <f>IF(B144="","",ROW()-4)</f>
        <v/>
      </c>
      <c r="B144" s="94" t="n"/>
      <c r="C144" s="94" t="n"/>
      <c r="D144" s="94" t="n"/>
      <c r="E144" s="95" t="n"/>
      <c r="F144" s="94" t="n"/>
      <c r="G144" s="94" t="n"/>
      <c r="H144" s="96" t="n"/>
      <c r="I144" s="97" t="n"/>
      <c r="J144" s="81">
        <f>IF(AND(H144&lt;&gt;"",I144&lt;&gt;""),H144*I144,"")</f>
        <v/>
      </c>
      <c r="K144" s="98" t="n"/>
      <c r="L144" s="95" t="n"/>
      <c r="M144" s="99" t="n"/>
      <c r="N144" s="94" t="n"/>
      <c r="O144" s="94" t="n"/>
      <c r="P144" s="95" t="n"/>
      <c r="Q144" s="95" t="n"/>
      <c r="R144" s="92" t="n"/>
    </row>
    <row r="145" ht="21.75" customHeight="1">
      <c r="A145" s="7">
        <f>IF(B145="","",ROW()-4)</f>
        <v/>
      </c>
      <c r="B145" s="94" t="n"/>
      <c r="C145" s="94" t="n"/>
      <c r="D145" s="94" t="n"/>
      <c r="E145" s="95" t="n"/>
      <c r="F145" s="94" t="n"/>
      <c r="G145" s="94" t="n"/>
      <c r="H145" s="96" t="n"/>
      <c r="I145" s="97" t="n"/>
      <c r="J145" s="81">
        <f>IF(AND(H145&lt;&gt;"",I145&lt;&gt;""),H145*I145,"")</f>
        <v/>
      </c>
      <c r="K145" s="98" t="n"/>
      <c r="L145" s="95" t="n"/>
      <c r="M145" s="99" t="n"/>
      <c r="N145" s="94" t="n"/>
      <c r="O145" s="94" t="n"/>
      <c r="P145" s="95" t="n"/>
      <c r="Q145" s="95" t="n"/>
      <c r="R145" s="92" t="n"/>
    </row>
    <row r="146" ht="21.75" customHeight="1">
      <c r="A146" s="7">
        <f>IF(B146="","",ROW()-4)</f>
        <v/>
      </c>
      <c r="B146" s="94" t="n"/>
      <c r="C146" s="94" t="n"/>
      <c r="D146" s="94" t="n"/>
      <c r="E146" s="95" t="n"/>
      <c r="F146" s="94" t="n"/>
      <c r="G146" s="94" t="n"/>
      <c r="H146" s="96" t="n"/>
      <c r="I146" s="97" t="n"/>
      <c r="J146" s="81">
        <f>IF(AND(H146&lt;&gt;"",I146&lt;&gt;""),H146*I146,"")</f>
        <v/>
      </c>
      <c r="K146" s="98" t="n"/>
      <c r="L146" s="95" t="n"/>
      <c r="M146" s="99" t="n"/>
      <c r="N146" s="94" t="n"/>
      <c r="O146" s="94" t="n"/>
      <c r="P146" s="95" t="n"/>
      <c r="Q146" s="95" t="n"/>
      <c r="R146" s="92" t="n"/>
    </row>
    <row r="147" ht="21.75" customHeight="1">
      <c r="A147" s="7">
        <f>IF(B147="","",ROW()-4)</f>
        <v/>
      </c>
      <c r="B147" s="94" t="n"/>
      <c r="C147" s="94" t="n"/>
      <c r="D147" s="94" t="n"/>
      <c r="E147" s="95" t="n"/>
      <c r="F147" s="94" t="n"/>
      <c r="G147" s="94" t="n"/>
      <c r="H147" s="96" t="n"/>
      <c r="I147" s="97" t="n"/>
      <c r="J147" s="81">
        <f>IF(AND(H147&lt;&gt;"",I147&lt;&gt;""),H147*I147,"")</f>
        <v/>
      </c>
      <c r="K147" s="98" t="n"/>
      <c r="L147" s="95" t="n"/>
      <c r="M147" s="99" t="n"/>
      <c r="N147" s="94" t="n"/>
      <c r="O147" s="94" t="n"/>
      <c r="P147" s="95" t="n"/>
      <c r="Q147" s="95" t="n"/>
      <c r="R147" s="92" t="n"/>
    </row>
    <row r="148" ht="21.75" customHeight="1">
      <c r="A148" s="7">
        <f>IF(B148="","",ROW()-4)</f>
        <v/>
      </c>
      <c r="B148" s="94" t="n"/>
      <c r="C148" s="94" t="n"/>
      <c r="D148" s="94" t="n"/>
      <c r="E148" s="95" t="n"/>
      <c r="F148" s="94" t="n"/>
      <c r="G148" s="94" t="n"/>
      <c r="H148" s="96" t="n"/>
      <c r="I148" s="97" t="n"/>
      <c r="J148" s="81">
        <f>IF(AND(H148&lt;&gt;"",I148&lt;&gt;""),H148*I148,"")</f>
        <v/>
      </c>
      <c r="K148" s="98" t="n"/>
      <c r="L148" s="95" t="n"/>
      <c r="M148" s="99" t="n"/>
      <c r="N148" s="94" t="n"/>
      <c r="O148" s="94" t="n"/>
      <c r="P148" s="95" t="n"/>
      <c r="Q148" s="95" t="n"/>
      <c r="R148" s="92" t="n"/>
    </row>
    <row r="149" ht="21.75" customHeight="1">
      <c r="A149" s="7">
        <f>IF(B149="","",ROW()-4)</f>
        <v/>
      </c>
      <c r="B149" s="94" t="n"/>
      <c r="C149" s="94" t="n"/>
      <c r="D149" s="94" t="n"/>
      <c r="E149" s="95" t="n"/>
      <c r="F149" s="94" t="n"/>
      <c r="G149" s="94" t="n"/>
      <c r="H149" s="96" t="n"/>
      <c r="I149" s="97" t="n"/>
      <c r="J149" s="81">
        <f>IF(AND(H149&lt;&gt;"",I149&lt;&gt;""),H149*I149,"")</f>
        <v/>
      </c>
      <c r="K149" s="98" t="n"/>
      <c r="L149" s="95" t="n"/>
      <c r="M149" s="99" t="n"/>
      <c r="N149" s="94" t="n"/>
      <c r="O149" s="94" t="n"/>
      <c r="P149" s="95" t="n"/>
      <c r="Q149" s="95" t="n"/>
      <c r="R149" s="92" t="n"/>
    </row>
    <row r="150" ht="21.75" customHeight="1">
      <c r="A150" s="7">
        <f>IF(B150="","",ROW()-4)</f>
        <v/>
      </c>
      <c r="B150" s="94" t="n"/>
      <c r="C150" s="94" t="n"/>
      <c r="D150" s="94" t="n"/>
      <c r="E150" s="95" t="n"/>
      <c r="F150" s="94" t="n"/>
      <c r="G150" s="94" t="n"/>
      <c r="H150" s="96" t="n"/>
      <c r="I150" s="97" t="n"/>
      <c r="J150" s="81">
        <f>IF(AND(H150&lt;&gt;"",I150&lt;&gt;""),H150*I150,"")</f>
        <v/>
      </c>
      <c r="K150" s="98" t="n"/>
      <c r="L150" s="95" t="n"/>
      <c r="M150" s="99" t="n"/>
      <c r="N150" s="94" t="n"/>
      <c r="O150" s="94" t="n"/>
      <c r="P150" s="95" t="n"/>
      <c r="Q150" s="95" t="n"/>
      <c r="R150" s="92" t="n"/>
    </row>
    <row r="151" ht="21.75" customHeight="1">
      <c r="A151" s="7">
        <f>IF(B151="","",ROW()-4)</f>
        <v/>
      </c>
      <c r="B151" s="94" t="n"/>
      <c r="C151" s="94" t="n"/>
      <c r="D151" s="94" t="n"/>
      <c r="E151" s="95" t="n"/>
      <c r="F151" s="94" t="n"/>
      <c r="G151" s="94" t="n"/>
      <c r="H151" s="96" t="n"/>
      <c r="I151" s="97" t="n"/>
      <c r="J151" s="81">
        <f>IF(AND(H151&lt;&gt;"",I151&lt;&gt;""),H151*I151,"")</f>
        <v/>
      </c>
      <c r="K151" s="98" t="n"/>
      <c r="L151" s="95" t="n"/>
      <c r="M151" s="99" t="n"/>
      <c r="N151" s="94" t="n"/>
      <c r="O151" s="94" t="n"/>
      <c r="P151" s="95" t="n"/>
      <c r="Q151" s="95" t="n"/>
      <c r="R151" s="92" t="n"/>
    </row>
    <row r="152" ht="21.75" customHeight="1">
      <c r="A152" s="7">
        <f>IF(B152="","",ROW()-4)</f>
        <v/>
      </c>
      <c r="B152" s="94" t="n"/>
      <c r="C152" s="94" t="n"/>
      <c r="D152" s="94" t="n"/>
      <c r="E152" s="95" t="n"/>
      <c r="F152" s="94" t="n"/>
      <c r="G152" s="94" t="n"/>
      <c r="H152" s="96" t="n"/>
      <c r="I152" s="97" t="n"/>
      <c r="J152" s="81">
        <f>IF(AND(H152&lt;&gt;"",I152&lt;&gt;""),H152*I152,"")</f>
        <v/>
      </c>
      <c r="K152" s="98" t="n"/>
      <c r="L152" s="95" t="n"/>
      <c r="M152" s="99" t="n"/>
      <c r="N152" s="94" t="n"/>
      <c r="O152" s="94" t="n"/>
      <c r="P152" s="95" t="n"/>
      <c r="Q152" s="95" t="n"/>
      <c r="R152" s="92" t="n"/>
    </row>
    <row r="153" ht="21.75" customHeight="1">
      <c r="A153" s="7">
        <f>IF(B153="","",ROW()-4)</f>
        <v/>
      </c>
      <c r="B153" s="94" t="n"/>
      <c r="C153" s="94" t="n"/>
      <c r="D153" s="94" t="n"/>
      <c r="E153" s="95" t="n"/>
      <c r="F153" s="94" t="n"/>
      <c r="G153" s="94" t="n"/>
      <c r="H153" s="96" t="n"/>
      <c r="I153" s="97" t="n"/>
      <c r="J153" s="81">
        <f>IF(AND(H153&lt;&gt;"",I153&lt;&gt;""),H153*I153,"")</f>
        <v/>
      </c>
      <c r="K153" s="98" t="n"/>
      <c r="L153" s="95" t="n"/>
      <c r="M153" s="99" t="n"/>
      <c r="N153" s="94" t="n"/>
      <c r="O153" s="94" t="n"/>
      <c r="P153" s="95" t="n"/>
      <c r="Q153" s="95" t="n"/>
      <c r="R153" s="92" t="n"/>
    </row>
    <row r="154" ht="21.75" customHeight="1">
      <c r="A154" s="7">
        <f>IF(B154="","",ROW()-4)</f>
        <v/>
      </c>
      <c r="B154" s="94" t="n"/>
      <c r="C154" s="94" t="n"/>
      <c r="D154" s="94" t="n"/>
      <c r="E154" s="95" t="n"/>
      <c r="F154" s="94" t="n"/>
      <c r="G154" s="94" t="n"/>
      <c r="H154" s="96" t="n"/>
      <c r="I154" s="97" t="n"/>
      <c r="J154" s="81">
        <f>IF(AND(H154&lt;&gt;"",I154&lt;&gt;""),H154*I154,"")</f>
        <v/>
      </c>
      <c r="K154" s="98" t="n"/>
      <c r="L154" s="95" t="n"/>
      <c r="M154" s="99" t="n"/>
      <c r="N154" s="94" t="n"/>
      <c r="O154" s="94" t="n"/>
      <c r="P154" s="95" t="n"/>
      <c r="Q154" s="95" t="n"/>
      <c r="R154" s="92" t="n"/>
    </row>
    <row r="155" ht="21.75" customHeight="1">
      <c r="A155" s="7">
        <f>IF(B155="","",ROW()-4)</f>
        <v/>
      </c>
      <c r="B155" s="94" t="n"/>
      <c r="C155" s="94" t="n"/>
      <c r="D155" s="94" t="n"/>
      <c r="E155" s="95" t="n"/>
      <c r="F155" s="94" t="n"/>
      <c r="G155" s="94" t="n"/>
      <c r="H155" s="96" t="n"/>
      <c r="I155" s="97" t="n"/>
      <c r="J155" s="81">
        <f>IF(AND(H155&lt;&gt;"",I155&lt;&gt;""),H155*I155,"")</f>
        <v/>
      </c>
      <c r="K155" s="98" t="n"/>
      <c r="L155" s="95" t="n"/>
      <c r="M155" s="99" t="n"/>
      <c r="N155" s="94" t="n"/>
      <c r="O155" s="94" t="n"/>
      <c r="P155" s="95" t="n"/>
      <c r="Q155" s="95" t="n"/>
      <c r="R155" s="92" t="n"/>
    </row>
    <row r="156" ht="21.75" customHeight="1">
      <c r="A156" s="7">
        <f>IF(B156="","",ROW()-4)</f>
        <v/>
      </c>
      <c r="B156" s="94" t="n"/>
      <c r="C156" s="94" t="n"/>
      <c r="D156" s="94" t="n"/>
      <c r="E156" s="95" t="n"/>
      <c r="F156" s="94" t="n"/>
      <c r="G156" s="94" t="n"/>
      <c r="H156" s="96" t="n"/>
      <c r="I156" s="97" t="n"/>
      <c r="J156" s="81">
        <f>IF(AND(H156&lt;&gt;"",I156&lt;&gt;""),H156*I156,"")</f>
        <v/>
      </c>
      <c r="K156" s="98" t="n"/>
      <c r="L156" s="95" t="n"/>
      <c r="M156" s="99" t="n"/>
      <c r="N156" s="94" t="n"/>
      <c r="O156" s="94" t="n"/>
      <c r="P156" s="95" t="n"/>
      <c r="Q156" s="95" t="n"/>
      <c r="R156" s="92" t="n"/>
    </row>
    <row r="157" ht="21.75" customHeight="1">
      <c r="A157" s="7">
        <f>IF(B157="","",ROW()-4)</f>
        <v/>
      </c>
      <c r="B157" s="94" t="n"/>
      <c r="C157" s="94" t="n"/>
      <c r="D157" s="94" t="n"/>
      <c r="E157" s="95" t="n"/>
      <c r="F157" s="94" t="n"/>
      <c r="G157" s="94" t="n"/>
      <c r="H157" s="96" t="n"/>
      <c r="I157" s="97" t="n"/>
      <c r="J157" s="81">
        <f>IF(AND(H157&lt;&gt;"",I157&lt;&gt;""),H157*I157,"")</f>
        <v/>
      </c>
      <c r="K157" s="98" t="n"/>
      <c r="L157" s="95" t="n"/>
      <c r="M157" s="99" t="n"/>
      <c r="N157" s="94" t="n"/>
      <c r="O157" s="94" t="n"/>
      <c r="P157" s="95" t="n"/>
      <c r="Q157" s="95" t="n"/>
      <c r="R157" s="92" t="n"/>
    </row>
    <row r="158" ht="21.75" customHeight="1">
      <c r="A158" s="7">
        <f>IF(B158="","",ROW()-4)</f>
        <v/>
      </c>
      <c r="B158" s="94" t="n"/>
      <c r="C158" s="94" t="n"/>
      <c r="D158" s="94" t="n"/>
      <c r="E158" s="95" t="n"/>
      <c r="F158" s="94" t="n"/>
      <c r="G158" s="94" t="n"/>
      <c r="H158" s="96" t="n"/>
      <c r="I158" s="97" t="n"/>
      <c r="J158" s="81">
        <f>IF(AND(H158&lt;&gt;"",I158&lt;&gt;""),H158*I158,"")</f>
        <v/>
      </c>
      <c r="K158" s="98" t="n"/>
      <c r="L158" s="95" t="n"/>
      <c r="M158" s="99" t="n"/>
      <c r="N158" s="94" t="n"/>
      <c r="O158" s="94" t="n"/>
      <c r="P158" s="95" t="n"/>
      <c r="Q158" s="95" t="n"/>
      <c r="R158" s="92" t="n"/>
    </row>
    <row r="159" ht="21.75" customHeight="1">
      <c r="A159" s="7">
        <f>IF(B159="","",ROW()-4)</f>
        <v/>
      </c>
      <c r="B159" s="94" t="n"/>
      <c r="C159" s="94" t="n"/>
      <c r="D159" s="94" t="n"/>
      <c r="E159" s="95" t="n"/>
      <c r="F159" s="94" t="n"/>
      <c r="G159" s="94" t="n"/>
      <c r="H159" s="96" t="n"/>
      <c r="I159" s="97" t="n"/>
      <c r="J159" s="81">
        <f>IF(AND(H159&lt;&gt;"",I159&lt;&gt;""),H159*I159,"")</f>
        <v/>
      </c>
      <c r="K159" s="98" t="n"/>
      <c r="L159" s="95" t="n"/>
      <c r="M159" s="99" t="n"/>
      <c r="N159" s="94" t="n"/>
      <c r="O159" s="94" t="n"/>
      <c r="P159" s="95" t="n"/>
      <c r="Q159" s="95" t="n"/>
      <c r="R159" s="92" t="n"/>
    </row>
    <row r="160" ht="21.75" customHeight="1">
      <c r="A160" s="7">
        <f>IF(B160="","",ROW()-4)</f>
        <v/>
      </c>
      <c r="B160" s="94" t="n"/>
      <c r="C160" s="94" t="n"/>
      <c r="D160" s="94" t="n"/>
      <c r="E160" s="95" t="n"/>
      <c r="F160" s="94" t="n"/>
      <c r="G160" s="94" t="n"/>
      <c r="H160" s="96" t="n"/>
      <c r="I160" s="97" t="n"/>
      <c r="J160" s="81">
        <f>IF(AND(H160&lt;&gt;"",I160&lt;&gt;""),H160*I160,"")</f>
        <v/>
      </c>
      <c r="K160" s="98" t="n"/>
      <c r="L160" s="95" t="n"/>
      <c r="M160" s="99" t="n"/>
      <c r="N160" s="94" t="n"/>
      <c r="O160" s="94" t="n"/>
      <c r="P160" s="95" t="n"/>
      <c r="Q160" s="95" t="n"/>
      <c r="R160" s="92" t="n"/>
    </row>
    <row r="161" ht="21.75" customHeight="1">
      <c r="A161" s="7">
        <f>IF(B161="","",ROW()-4)</f>
        <v/>
      </c>
      <c r="B161" s="94" t="n"/>
      <c r="C161" s="94" t="n"/>
      <c r="D161" s="94" t="n"/>
      <c r="E161" s="95" t="n"/>
      <c r="F161" s="94" t="n"/>
      <c r="G161" s="94" t="n"/>
      <c r="H161" s="96" t="n"/>
      <c r="I161" s="97" t="n"/>
      <c r="J161" s="81">
        <f>IF(AND(H161&lt;&gt;"",I161&lt;&gt;""),H161*I161,"")</f>
        <v/>
      </c>
      <c r="K161" s="98" t="n"/>
      <c r="L161" s="95" t="n"/>
      <c r="M161" s="99" t="n"/>
      <c r="N161" s="94" t="n"/>
      <c r="O161" s="94" t="n"/>
      <c r="P161" s="95" t="n"/>
      <c r="Q161" s="95" t="n"/>
      <c r="R161" s="92" t="n"/>
    </row>
    <row r="162" ht="21.75" customHeight="1">
      <c r="A162" s="7">
        <f>IF(B162="","",ROW()-4)</f>
        <v/>
      </c>
      <c r="B162" s="94" t="n"/>
      <c r="C162" s="94" t="n"/>
      <c r="D162" s="94" t="n"/>
      <c r="E162" s="95" t="n"/>
      <c r="F162" s="94" t="n"/>
      <c r="G162" s="94" t="n"/>
      <c r="H162" s="96" t="n"/>
      <c r="I162" s="97" t="n"/>
      <c r="J162" s="81">
        <f>IF(AND(H162&lt;&gt;"",I162&lt;&gt;""),H162*I162,"")</f>
        <v/>
      </c>
      <c r="K162" s="98" t="n"/>
      <c r="L162" s="95" t="n"/>
      <c r="M162" s="99" t="n"/>
      <c r="N162" s="94" t="n"/>
      <c r="O162" s="94" t="n"/>
      <c r="P162" s="95" t="n"/>
      <c r="Q162" s="95" t="n"/>
      <c r="R162" s="92" t="n"/>
    </row>
    <row r="163" ht="21.75" customHeight="1">
      <c r="A163" s="7">
        <f>IF(B163="","",ROW()-4)</f>
        <v/>
      </c>
      <c r="B163" s="94" t="n"/>
      <c r="C163" s="94" t="n"/>
      <c r="D163" s="94" t="n"/>
      <c r="E163" s="95" t="n"/>
      <c r="F163" s="94" t="n"/>
      <c r="G163" s="94" t="n"/>
      <c r="H163" s="96" t="n"/>
      <c r="I163" s="97" t="n"/>
      <c r="J163" s="81">
        <f>IF(AND(H163&lt;&gt;"",I163&lt;&gt;""),H163*I163,"")</f>
        <v/>
      </c>
      <c r="K163" s="98" t="n"/>
      <c r="L163" s="95" t="n"/>
      <c r="M163" s="99" t="n"/>
      <c r="N163" s="94" t="n"/>
      <c r="O163" s="94" t="n"/>
      <c r="P163" s="95" t="n"/>
      <c r="Q163" s="95" t="n"/>
      <c r="R163" s="92" t="n"/>
    </row>
    <row r="164" ht="21.75" customHeight="1">
      <c r="A164" s="7">
        <f>IF(B164="","",ROW()-4)</f>
        <v/>
      </c>
      <c r="B164" s="94" t="n"/>
      <c r="C164" s="94" t="n"/>
      <c r="D164" s="94" t="n"/>
      <c r="E164" s="95" t="n"/>
      <c r="F164" s="94" t="n"/>
      <c r="G164" s="94" t="n"/>
      <c r="H164" s="96" t="n"/>
      <c r="I164" s="97" t="n"/>
      <c r="J164" s="81">
        <f>IF(AND(H164&lt;&gt;"",I164&lt;&gt;""),H164*I164,"")</f>
        <v/>
      </c>
      <c r="K164" s="98" t="n"/>
      <c r="L164" s="95" t="n"/>
      <c r="M164" s="99" t="n"/>
      <c r="N164" s="94" t="n"/>
      <c r="O164" s="94" t="n"/>
      <c r="P164" s="95" t="n"/>
      <c r="Q164" s="95" t="n"/>
      <c r="R164" s="92" t="n"/>
    </row>
    <row r="165" ht="21.75" customHeight="1">
      <c r="A165" s="7">
        <f>IF(B165="","",ROW()-4)</f>
        <v/>
      </c>
      <c r="B165" s="94" t="n"/>
      <c r="C165" s="94" t="n"/>
      <c r="D165" s="94" t="n"/>
      <c r="E165" s="95" t="n"/>
      <c r="F165" s="94" t="n"/>
      <c r="G165" s="94" t="n"/>
      <c r="H165" s="96" t="n"/>
      <c r="I165" s="97" t="n"/>
      <c r="J165" s="81">
        <f>IF(AND(H165&lt;&gt;"",I165&lt;&gt;""),H165*I165,"")</f>
        <v/>
      </c>
      <c r="K165" s="98" t="n"/>
      <c r="L165" s="95" t="n"/>
      <c r="M165" s="99" t="n"/>
      <c r="N165" s="94" t="n"/>
      <c r="O165" s="94" t="n"/>
      <c r="P165" s="95" t="n"/>
      <c r="Q165" s="95" t="n"/>
      <c r="R165" s="92" t="n"/>
    </row>
    <row r="166" ht="21.75" customHeight="1">
      <c r="A166" s="7">
        <f>IF(B166="","",ROW()-4)</f>
        <v/>
      </c>
      <c r="B166" s="94" t="n"/>
      <c r="C166" s="94" t="n"/>
      <c r="D166" s="94" t="n"/>
      <c r="E166" s="95" t="n"/>
      <c r="F166" s="94" t="n"/>
      <c r="G166" s="94" t="n"/>
      <c r="H166" s="96" t="n"/>
      <c r="I166" s="97" t="n"/>
      <c r="J166" s="81">
        <f>IF(AND(H166&lt;&gt;"",I166&lt;&gt;""),H166*I166,"")</f>
        <v/>
      </c>
      <c r="K166" s="98" t="n"/>
      <c r="L166" s="95" t="n"/>
      <c r="M166" s="99" t="n"/>
      <c r="N166" s="94" t="n"/>
      <c r="O166" s="94" t="n"/>
      <c r="P166" s="95" t="n"/>
      <c r="Q166" s="95" t="n"/>
      <c r="R166" s="92" t="n"/>
    </row>
    <row r="167" ht="21.75" customHeight="1">
      <c r="A167" s="7">
        <f>IF(B167="","",ROW()-4)</f>
        <v/>
      </c>
      <c r="B167" s="94" t="n"/>
      <c r="C167" s="94" t="n"/>
      <c r="D167" s="94" t="n"/>
      <c r="E167" s="95" t="n"/>
      <c r="F167" s="94" t="n"/>
      <c r="G167" s="94" t="n"/>
      <c r="H167" s="96" t="n"/>
      <c r="I167" s="97" t="n"/>
      <c r="J167" s="81">
        <f>IF(AND(H167&lt;&gt;"",I167&lt;&gt;""),H167*I167,"")</f>
        <v/>
      </c>
      <c r="K167" s="98" t="n"/>
      <c r="L167" s="95" t="n"/>
      <c r="M167" s="99" t="n"/>
      <c r="N167" s="94" t="n"/>
      <c r="O167" s="94" t="n"/>
      <c r="P167" s="95" t="n"/>
      <c r="Q167" s="95" t="n"/>
      <c r="R167" s="92" t="n"/>
    </row>
    <row r="168" ht="21.75" customHeight="1">
      <c r="A168" s="7">
        <f>IF(B168="","",ROW()-4)</f>
        <v/>
      </c>
      <c r="B168" s="94" t="n"/>
      <c r="C168" s="94" t="n"/>
      <c r="D168" s="94" t="n"/>
      <c r="E168" s="95" t="n"/>
      <c r="F168" s="94" t="n"/>
      <c r="G168" s="94" t="n"/>
      <c r="H168" s="96" t="n"/>
      <c r="I168" s="97" t="n"/>
      <c r="J168" s="81">
        <f>IF(AND(H168&lt;&gt;"",I168&lt;&gt;""),H168*I168,"")</f>
        <v/>
      </c>
      <c r="K168" s="98" t="n"/>
      <c r="L168" s="95" t="n"/>
      <c r="M168" s="99" t="n"/>
      <c r="N168" s="94" t="n"/>
      <c r="O168" s="94" t="n"/>
      <c r="P168" s="95" t="n"/>
      <c r="Q168" s="95" t="n"/>
      <c r="R168" s="92" t="n"/>
    </row>
    <row r="169" ht="21.75" customHeight="1">
      <c r="A169" s="7">
        <f>IF(B169="","",ROW()-4)</f>
        <v/>
      </c>
      <c r="B169" s="94" t="n"/>
      <c r="C169" s="94" t="n"/>
      <c r="D169" s="94" t="n"/>
      <c r="E169" s="95" t="n"/>
      <c r="F169" s="94" t="n"/>
      <c r="G169" s="94" t="n"/>
      <c r="H169" s="96" t="n"/>
      <c r="I169" s="97" t="n"/>
      <c r="J169" s="81">
        <f>IF(AND(H169&lt;&gt;"",I169&lt;&gt;""),H169*I169,"")</f>
        <v/>
      </c>
      <c r="K169" s="98" t="n"/>
      <c r="L169" s="95" t="n"/>
      <c r="M169" s="99" t="n"/>
      <c r="N169" s="94" t="n"/>
      <c r="O169" s="94" t="n"/>
      <c r="P169" s="95" t="n"/>
      <c r="Q169" s="95" t="n"/>
      <c r="R169" s="92" t="n"/>
    </row>
    <row r="170" ht="21.75" customHeight="1">
      <c r="A170" s="7">
        <f>IF(B170="","",ROW()-4)</f>
        <v/>
      </c>
      <c r="B170" s="94" t="n"/>
      <c r="C170" s="94" t="n"/>
      <c r="D170" s="94" t="n"/>
      <c r="E170" s="95" t="n"/>
      <c r="F170" s="94" t="n"/>
      <c r="G170" s="94" t="n"/>
      <c r="H170" s="96" t="n"/>
      <c r="I170" s="97" t="n"/>
      <c r="J170" s="81">
        <f>IF(AND(H170&lt;&gt;"",I170&lt;&gt;""),H170*I170,"")</f>
        <v/>
      </c>
      <c r="K170" s="98" t="n"/>
      <c r="L170" s="95" t="n"/>
      <c r="M170" s="99" t="n"/>
      <c r="N170" s="94" t="n"/>
      <c r="O170" s="94" t="n"/>
      <c r="P170" s="95" t="n"/>
      <c r="Q170" s="95" t="n"/>
      <c r="R170" s="92" t="n"/>
    </row>
    <row r="171" ht="21.75" customHeight="1">
      <c r="A171" s="7">
        <f>IF(B171="","",ROW()-4)</f>
        <v/>
      </c>
      <c r="B171" s="94" t="n"/>
      <c r="C171" s="94" t="n"/>
      <c r="D171" s="94" t="n"/>
      <c r="E171" s="95" t="n"/>
      <c r="F171" s="94" t="n"/>
      <c r="G171" s="94" t="n"/>
      <c r="H171" s="96" t="n"/>
      <c r="I171" s="97" t="n"/>
      <c r="J171" s="81">
        <f>IF(AND(H171&lt;&gt;"",I171&lt;&gt;""),H171*I171,"")</f>
        <v/>
      </c>
      <c r="K171" s="98" t="n"/>
      <c r="L171" s="95" t="n"/>
      <c r="M171" s="99" t="n"/>
      <c r="N171" s="94" t="n"/>
      <c r="O171" s="94" t="n"/>
      <c r="P171" s="95" t="n"/>
      <c r="Q171" s="95" t="n"/>
      <c r="R171" s="92" t="n"/>
    </row>
    <row r="172" ht="21.75" customHeight="1">
      <c r="A172" s="7">
        <f>IF(B172="","",ROW()-4)</f>
        <v/>
      </c>
      <c r="B172" s="94" t="n"/>
      <c r="C172" s="94" t="n"/>
      <c r="D172" s="94" t="n"/>
      <c r="E172" s="95" t="n"/>
      <c r="F172" s="94" t="n"/>
      <c r="G172" s="94" t="n"/>
      <c r="H172" s="96" t="n"/>
      <c r="I172" s="97" t="n"/>
      <c r="J172" s="81">
        <f>IF(AND(H172&lt;&gt;"",I172&lt;&gt;""),H172*I172,"")</f>
        <v/>
      </c>
      <c r="K172" s="98" t="n"/>
      <c r="L172" s="95" t="n"/>
      <c r="M172" s="99" t="n"/>
      <c r="N172" s="94" t="n"/>
      <c r="O172" s="94" t="n"/>
      <c r="P172" s="95" t="n"/>
      <c r="Q172" s="95" t="n"/>
      <c r="R172" s="92" t="n"/>
    </row>
    <row r="173" ht="21.75" customHeight="1">
      <c r="A173" s="7">
        <f>IF(B173="","",ROW()-4)</f>
        <v/>
      </c>
      <c r="B173" s="94" t="n"/>
      <c r="C173" s="94" t="n"/>
      <c r="D173" s="94" t="n"/>
      <c r="E173" s="95" t="n"/>
      <c r="F173" s="94" t="n"/>
      <c r="G173" s="94" t="n"/>
      <c r="H173" s="96" t="n"/>
      <c r="I173" s="97" t="n"/>
      <c r="J173" s="81">
        <f>IF(AND(H173&lt;&gt;"",I173&lt;&gt;""),H173*I173,"")</f>
        <v/>
      </c>
      <c r="K173" s="98" t="n"/>
      <c r="L173" s="95" t="n"/>
      <c r="M173" s="99" t="n"/>
      <c r="N173" s="94" t="n"/>
      <c r="O173" s="94" t="n"/>
      <c r="P173" s="95" t="n"/>
      <c r="Q173" s="95" t="n"/>
      <c r="R173" s="92" t="n"/>
    </row>
    <row r="174" ht="21.75" customHeight="1">
      <c r="A174" s="7">
        <f>IF(B174="","",ROW()-4)</f>
        <v/>
      </c>
      <c r="B174" s="94" t="n"/>
      <c r="C174" s="94" t="n"/>
      <c r="D174" s="94" t="n"/>
      <c r="E174" s="95" t="n"/>
      <c r="F174" s="94" t="n"/>
      <c r="G174" s="94" t="n"/>
      <c r="H174" s="96" t="n"/>
      <c r="I174" s="97" t="n"/>
      <c r="J174" s="81">
        <f>IF(AND(H174&lt;&gt;"",I174&lt;&gt;""),H174*I174,"")</f>
        <v/>
      </c>
      <c r="K174" s="98" t="n"/>
      <c r="L174" s="95" t="n"/>
      <c r="M174" s="99" t="n"/>
      <c r="N174" s="94" t="n"/>
      <c r="O174" s="94" t="n"/>
      <c r="P174" s="95" t="n"/>
      <c r="Q174" s="95" t="n"/>
      <c r="R174" s="92" t="n"/>
    </row>
    <row r="175" ht="21.75" customHeight="1">
      <c r="A175" s="7">
        <f>IF(B175="","",ROW()-4)</f>
        <v/>
      </c>
      <c r="B175" s="94" t="n"/>
      <c r="C175" s="94" t="n"/>
      <c r="D175" s="94" t="n"/>
      <c r="E175" s="95" t="n"/>
      <c r="F175" s="94" t="n"/>
      <c r="G175" s="94" t="n"/>
      <c r="H175" s="96" t="n"/>
      <c r="I175" s="97" t="n"/>
      <c r="J175" s="81">
        <f>IF(AND(H175&lt;&gt;"",I175&lt;&gt;""),H175*I175,"")</f>
        <v/>
      </c>
      <c r="K175" s="98" t="n"/>
      <c r="L175" s="95" t="n"/>
      <c r="M175" s="99" t="n"/>
      <c r="N175" s="94" t="n"/>
      <c r="O175" s="94" t="n"/>
      <c r="P175" s="95" t="n"/>
      <c r="Q175" s="95" t="n"/>
      <c r="R175" s="92" t="n"/>
    </row>
    <row r="176" ht="21.75" customHeight="1">
      <c r="A176" s="7">
        <f>IF(B176="","",ROW()-4)</f>
        <v/>
      </c>
      <c r="B176" s="94" t="n"/>
      <c r="C176" s="94" t="n"/>
      <c r="D176" s="94" t="n"/>
      <c r="E176" s="95" t="n"/>
      <c r="F176" s="94" t="n"/>
      <c r="G176" s="94" t="n"/>
      <c r="H176" s="96" t="n"/>
      <c r="I176" s="97" t="n"/>
      <c r="J176" s="81">
        <f>IF(AND(H176&lt;&gt;"",I176&lt;&gt;""),H176*I176,"")</f>
        <v/>
      </c>
      <c r="K176" s="98" t="n"/>
      <c r="L176" s="95" t="n"/>
      <c r="M176" s="99" t="n"/>
      <c r="N176" s="94" t="n"/>
      <c r="O176" s="94" t="n"/>
      <c r="P176" s="95" t="n"/>
      <c r="Q176" s="95" t="n"/>
      <c r="R176" s="92" t="n"/>
    </row>
    <row r="177" ht="21.75" customHeight="1">
      <c r="A177" s="7">
        <f>IF(B177="","",ROW()-4)</f>
        <v/>
      </c>
      <c r="B177" s="94" t="n"/>
      <c r="C177" s="94" t="n"/>
      <c r="D177" s="94" t="n"/>
      <c r="E177" s="95" t="n"/>
      <c r="F177" s="94" t="n"/>
      <c r="G177" s="94" t="n"/>
      <c r="H177" s="96" t="n"/>
      <c r="I177" s="97" t="n"/>
      <c r="J177" s="81">
        <f>IF(AND(H177&lt;&gt;"",I177&lt;&gt;""),H177*I177,"")</f>
        <v/>
      </c>
      <c r="K177" s="98" t="n"/>
      <c r="L177" s="95" t="n"/>
      <c r="M177" s="99" t="n"/>
      <c r="N177" s="94" t="n"/>
      <c r="O177" s="94" t="n"/>
      <c r="P177" s="95" t="n"/>
      <c r="Q177" s="95" t="n"/>
      <c r="R177" s="92" t="n"/>
    </row>
    <row r="178" ht="21.75" customHeight="1">
      <c r="A178" s="7">
        <f>IF(B178="","",ROW()-4)</f>
        <v/>
      </c>
      <c r="B178" s="94" t="n"/>
      <c r="C178" s="94" t="n"/>
      <c r="D178" s="94" t="n"/>
      <c r="E178" s="95" t="n"/>
      <c r="F178" s="94" t="n"/>
      <c r="G178" s="94" t="n"/>
      <c r="H178" s="96" t="n"/>
      <c r="I178" s="97" t="n"/>
      <c r="J178" s="81">
        <f>IF(AND(H178&lt;&gt;"",I178&lt;&gt;""),H178*I178,"")</f>
        <v/>
      </c>
      <c r="K178" s="98" t="n"/>
      <c r="L178" s="95" t="n"/>
      <c r="M178" s="99" t="n"/>
      <c r="N178" s="94" t="n"/>
      <c r="O178" s="94" t="n"/>
      <c r="P178" s="95" t="n"/>
      <c r="Q178" s="95" t="n"/>
      <c r="R178" s="92" t="n"/>
    </row>
    <row r="179" ht="21.75" customHeight="1">
      <c r="A179" s="7">
        <f>IF(B179="","",ROW()-4)</f>
        <v/>
      </c>
      <c r="B179" s="94" t="n"/>
      <c r="C179" s="94" t="n"/>
      <c r="D179" s="94" t="n"/>
      <c r="E179" s="95" t="n"/>
      <c r="F179" s="94" t="n"/>
      <c r="G179" s="94" t="n"/>
      <c r="H179" s="96" t="n"/>
      <c r="I179" s="97" t="n"/>
      <c r="J179" s="81">
        <f>IF(AND(H179&lt;&gt;"",I179&lt;&gt;""),H179*I179,"")</f>
        <v/>
      </c>
      <c r="K179" s="98" t="n"/>
      <c r="L179" s="95" t="n"/>
      <c r="M179" s="99" t="n"/>
      <c r="N179" s="94" t="n"/>
      <c r="O179" s="94" t="n"/>
      <c r="P179" s="95" t="n"/>
      <c r="Q179" s="95" t="n"/>
      <c r="R179" s="92" t="n"/>
    </row>
    <row r="180" ht="21.75" customHeight="1">
      <c r="A180" s="7">
        <f>IF(B180="","",ROW()-4)</f>
        <v/>
      </c>
      <c r="B180" s="94" t="n"/>
      <c r="C180" s="94" t="n"/>
      <c r="D180" s="94" t="n"/>
      <c r="E180" s="95" t="n"/>
      <c r="F180" s="94" t="n"/>
      <c r="G180" s="94" t="n"/>
      <c r="H180" s="96" t="n"/>
      <c r="I180" s="97" t="n"/>
      <c r="J180" s="81">
        <f>IF(AND(H180&lt;&gt;"",I180&lt;&gt;""),H180*I180,"")</f>
        <v/>
      </c>
      <c r="K180" s="98" t="n"/>
      <c r="L180" s="95" t="n"/>
      <c r="M180" s="99" t="n"/>
      <c r="N180" s="94" t="n"/>
      <c r="O180" s="94" t="n"/>
      <c r="P180" s="95" t="n"/>
      <c r="Q180" s="95" t="n"/>
      <c r="R180" s="92" t="n"/>
    </row>
    <row r="181" ht="21.75" customHeight="1">
      <c r="A181" s="7">
        <f>IF(B181="","",ROW()-4)</f>
        <v/>
      </c>
      <c r="B181" s="94" t="n"/>
      <c r="C181" s="94" t="n"/>
      <c r="D181" s="94" t="n"/>
      <c r="E181" s="95" t="n"/>
      <c r="F181" s="94" t="n"/>
      <c r="G181" s="94" t="n"/>
      <c r="H181" s="96" t="n"/>
      <c r="I181" s="97" t="n"/>
      <c r="J181" s="81">
        <f>IF(AND(H181&lt;&gt;"",I181&lt;&gt;""),H181*I181,"")</f>
        <v/>
      </c>
      <c r="K181" s="98" t="n"/>
      <c r="L181" s="95" t="n"/>
      <c r="M181" s="99" t="n"/>
      <c r="N181" s="94" t="n"/>
      <c r="O181" s="94" t="n"/>
      <c r="P181" s="95" t="n"/>
      <c r="Q181" s="95" t="n"/>
      <c r="R181" s="92" t="n"/>
    </row>
    <row r="182" ht="21.75" customHeight="1">
      <c r="A182" s="7">
        <f>IF(B182="","",ROW()-4)</f>
        <v/>
      </c>
      <c r="B182" s="94" t="n"/>
      <c r="C182" s="94" t="n"/>
      <c r="D182" s="94" t="n"/>
      <c r="E182" s="95" t="n"/>
      <c r="F182" s="94" t="n"/>
      <c r="G182" s="94" t="n"/>
      <c r="H182" s="96" t="n"/>
      <c r="I182" s="97" t="n"/>
      <c r="J182" s="81">
        <f>IF(AND(H182&lt;&gt;"",I182&lt;&gt;""),H182*I182,"")</f>
        <v/>
      </c>
      <c r="K182" s="98" t="n"/>
      <c r="L182" s="95" t="n"/>
      <c r="M182" s="99" t="n"/>
      <c r="N182" s="94" t="n"/>
      <c r="O182" s="94" t="n"/>
      <c r="P182" s="95" t="n"/>
      <c r="Q182" s="95" t="n"/>
      <c r="R182" s="92" t="n"/>
    </row>
    <row r="183" ht="21.75" customHeight="1">
      <c r="A183" s="7">
        <f>IF(B183="","",ROW()-4)</f>
        <v/>
      </c>
      <c r="B183" s="94" t="n"/>
      <c r="C183" s="94" t="n"/>
      <c r="D183" s="94" t="n"/>
      <c r="E183" s="95" t="n"/>
      <c r="F183" s="94" t="n"/>
      <c r="G183" s="94" t="n"/>
      <c r="H183" s="96" t="n"/>
      <c r="I183" s="97" t="n"/>
      <c r="J183" s="81">
        <f>IF(AND(H183&lt;&gt;"",I183&lt;&gt;""),H183*I183,"")</f>
        <v/>
      </c>
      <c r="K183" s="98" t="n"/>
      <c r="L183" s="95" t="n"/>
      <c r="M183" s="99" t="n"/>
      <c r="N183" s="94" t="n"/>
      <c r="O183" s="94" t="n"/>
      <c r="P183" s="95" t="n"/>
      <c r="Q183" s="95" t="n"/>
      <c r="R183" s="92" t="n"/>
    </row>
    <row r="184" ht="21.75" customHeight="1">
      <c r="A184" s="7">
        <f>IF(B184="","",ROW()-4)</f>
        <v/>
      </c>
      <c r="B184" s="94" t="n"/>
      <c r="C184" s="94" t="n"/>
      <c r="D184" s="94" t="n"/>
      <c r="E184" s="95" t="n"/>
      <c r="F184" s="94" t="n"/>
      <c r="G184" s="94" t="n"/>
      <c r="H184" s="96" t="n"/>
      <c r="I184" s="97" t="n"/>
      <c r="J184" s="81">
        <f>IF(AND(H184&lt;&gt;"",I184&lt;&gt;""),H184*I184,"")</f>
        <v/>
      </c>
      <c r="K184" s="98" t="n"/>
      <c r="L184" s="95" t="n"/>
      <c r="M184" s="99" t="n"/>
      <c r="N184" s="94" t="n"/>
      <c r="O184" s="94" t="n"/>
      <c r="P184" s="95" t="n"/>
      <c r="Q184" s="95" t="n"/>
      <c r="R184" s="92" t="n"/>
    </row>
    <row r="185" ht="21.75" customHeight="1">
      <c r="A185" s="7">
        <f>IF(B185="","",ROW()-4)</f>
        <v/>
      </c>
      <c r="B185" s="94" t="n"/>
      <c r="C185" s="94" t="n"/>
      <c r="D185" s="94" t="n"/>
      <c r="E185" s="95" t="n"/>
      <c r="F185" s="94" t="n"/>
      <c r="G185" s="94" t="n"/>
      <c r="H185" s="96" t="n"/>
      <c r="I185" s="97" t="n"/>
      <c r="J185" s="81">
        <f>IF(AND(H185&lt;&gt;"",I185&lt;&gt;""),H185*I185,"")</f>
        <v/>
      </c>
      <c r="K185" s="98" t="n"/>
      <c r="L185" s="95" t="n"/>
      <c r="M185" s="99" t="n"/>
      <c r="N185" s="94" t="n"/>
      <c r="O185" s="94" t="n"/>
      <c r="P185" s="95" t="n"/>
      <c r="Q185" s="95" t="n"/>
      <c r="R185" s="92" t="n"/>
    </row>
    <row r="186" ht="21.75" customHeight="1">
      <c r="A186" s="7">
        <f>IF(B186="","",ROW()-4)</f>
        <v/>
      </c>
      <c r="B186" s="94" t="n"/>
      <c r="C186" s="94" t="n"/>
      <c r="D186" s="94" t="n"/>
      <c r="E186" s="95" t="n"/>
      <c r="F186" s="94" t="n"/>
      <c r="G186" s="94" t="n"/>
      <c r="H186" s="96" t="n"/>
      <c r="I186" s="97" t="n"/>
      <c r="J186" s="81">
        <f>IF(AND(H186&lt;&gt;"",I186&lt;&gt;""),H186*I186,"")</f>
        <v/>
      </c>
      <c r="K186" s="98" t="n"/>
      <c r="L186" s="95" t="n"/>
      <c r="M186" s="99" t="n"/>
      <c r="N186" s="94" t="n"/>
      <c r="O186" s="94" t="n"/>
      <c r="P186" s="95" t="n"/>
      <c r="Q186" s="95" t="n"/>
      <c r="R186" s="92" t="n"/>
    </row>
    <row r="187" ht="21.75" customHeight="1">
      <c r="A187" s="7">
        <f>IF(B187="","",ROW()-4)</f>
        <v/>
      </c>
      <c r="B187" s="94" t="n"/>
      <c r="C187" s="94" t="n"/>
      <c r="D187" s="94" t="n"/>
      <c r="E187" s="95" t="n"/>
      <c r="F187" s="94" t="n"/>
      <c r="G187" s="94" t="n"/>
      <c r="H187" s="96" t="n"/>
      <c r="I187" s="97" t="n"/>
      <c r="J187" s="81">
        <f>IF(AND(H187&lt;&gt;"",I187&lt;&gt;""),H187*I187,"")</f>
        <v/>
      </c>
      <c r="K187" s="98" t="n"/>
      <c r="L187" s="95" t="n"/>
      <c r="M187" s="99" t="n"/>
      <c r="N187" s="94" t="n"/>
      <c r="O187" s="94" t="n"/>
      <c r="P187" s="95" t="n"/>
      <c r="Q187" s="95" t="n"/>
      <c r="R187" s="92" t="n"/>
    </row>
    <row r="188" ht="21.75" customHeight="1">
      <c r="A188" s="7">
        <f>IF(B188="","",ROW()-4)</f>
        <v/>
      </c>
      <c r="B188" s="94" t="n"/>
      <c r="C188" s="94" t="n"/>
      <c r="D188" s="94" t="n"/>
      <c r="E188" s="95" t="n"/>
      <c r="F188" s="94" t="n"/>
      <c r="G188" s="94" t="n"/>
      <c r="H188" s="96" t="n"/>
      <c r="I188" s="97" t="n"/>
      <c r="J188" s="81">
        <f>IF(AND(H188&lt;&gt;"",I188&lt;&gt;""),H188*I188,"")</f>
        <v/>
      </c>
      <c r="K188" s="98" t="n"/>
      <c r="L188" s="95" t="n"/>
      <c r="M188" s="99" t="n"/>
      <c r="N188" s="94" t="n"/>
      <c r="O188" s="94" t="n"/>
      <c r="P188" s="95" t="n"/>
      <c r="Q188" s="95" t="n"/>
      <c r="R188" s="92" t="n"/>
    </row>
    <row r="189" ht="21.75" customHeight="1">
      <c r="A189" s="7">
        <f>IF(B189="","",ROW()-4)</f>
        <v/>
      </c>
      <c r="B189" s="94" t="n"/>
      <c r="C189" s="94" t="n"/>
      <c r="D189" s="94" t="n"/>
      <c r="E189" s="95" t="n"/>
      <c r="F189" s="94" t="n"/>
      <c r="G189" s="94" t="n"/>
      <c r="H189" s="96" t="n"/>
      <c r="I189" s="97" t="n"/>
      <c r="J189" s="81">
        <f>IF(AND(H189&lt;&gt;"",I189&lt;&gt;""),H189*I189,"")</f>
        <v/>
      </c>
      <c r="K189" s="98" t="n"/>
      <c r="L189" s="95" t="n"/>
      <c r="M189" s="99" t="n"/>
      <c r="N189" s="94" t="n"/>
      <c r="O189" s="94" t="n"/>
      <c r="P189" s="95" t="n"/>
      <c r="Q189" s="95" t="n"/>
      <c r="R189" s="92" t="n"/>
    </row>
    <row r="190" ht="21.75" customHeight="1">
      <c r="A190" s="7">
        <f>IF(B190="","",ROW()-4)</f>
        <v/>
      </c>
      <c r="B190" s="94" t="n"/>
      <c r="C190" s="94" t="n"/>
      <c r="D190" s="94" t="n"/>
      <c r="E190" s="95" t="n"/>
      <c r="F190" s="94" t="n"/>
      <c r="G190" s="94" t="n"/>
      <c r="H190" s="96" t="n"/>
      <c r="I190" s="97" t="n"/>
      <c r="J190" s="81">
        <f>IF(AND(H190&lt;&gt;"",I190&lt;&gt;""),H190*I190,"")</f>
        <v/>
      </c>
      <c r="K190" s="98" t="n"/>
      <c r="L190" s="95" t="n"/>
      <c r="M190" s="99" t="n"/>
      <c r="N190" s="94" t="n"/>
      <c r="O190" s="94" t="n"/>
      <c r="P190" s="95" t="n"/>
      <c r="Q190" s="95" t="n"/>
      <c r="R190" s="92" t="n"/>
    </row>
    <row r="191" ht="21.75" customHeight="1">
      <c r="A191" s="7">
        <f>IF(B191="","",ROW()-4)</f>
        <v/>
      </c>
      <c r="B191" s="94" t="n"/>
      <c r="C191" s="94" t="n"/>
      <c r="D191" s="94" t="n"/>
      <c r="E191" s="95" t="n"/>
      <c r="F191" s="94" t="n"/>
      <c r="G191" s="94" t="n"/>
      <c r="H191" s="96" t="n"/>
      <c r="I191" s="97" t="n"/>
      <c r="J191" s="81">
        <f>IF(AND(H191&lt;&gt;"",I191&lt;&gt;""),H191*I191,"")</f>
        <v/>
      </c>
      <c r="K191" s="98" t="n"/>
      <c r="L191" s="95" t="n"/>
      <c r="M191" s="99" t="n"/>
      <c r="N191" s="94" t="n"/>
      <c r="O191" s="94" t="n"/>
      <c r="P191" s="95" t="n"/>
      <c r="Q191" s="95" t="n"/>
      <c r="R191" s="92" t="n"/>
    </row>
    <row r="192" ht="21.75" customHeight="1">
      <c r="A192" s="7">
        <f>IF(B192="","",ROW()-4)</f>
        <v/>
      </c>
      <c r="B192" s="94" t="n"/>
      <c r="C192" s="94" t="n"/>
      <c r="D192" s="94" t="n"/>
      <c r="E192" s="95" t="n"/>
      <c r="F192" s="94" t="n"/>
      <c r="G192" s="94" t="n"/>
      <c r="H192" s="96" t="n"/>
      <c r="I192" s="97" t="n"/>
      <c r="J192" s="81">
        <f>IF(AND(H192&lt;&gt;"",I192&lt;&gt;""),H192*I192,"")</f>
        <v/>
      </c>
      <c r="K192" s="98" t="n"/>
      <c r="L192" s="95" t="n"/>
      <c r="M192" s="99" t="n"/>
      <c r="N192" s="94" t="n"/>
      <c r="O192" s="94" t="n"/>
      <c r="P192" s="95" t="n"/>
      <c r="Q192" s="95" t="n"/>
      <c r="R192" s="92" t="n"/>
    </row>
    <row r="193" ht="21.75" customHeight="1">
      <c r="A193" s="7">
        <f>IF(B193="","",ROW()-4)</f>
        <v/>
      </c>
      <c r="B193" s="94" t="n"/>
      <c r="C193" s="94" t="n"/>
      <c r="D193" s="94" t="n"/>
      <c r="E193" s="95" t="n"/>
      <c r="F193" s="94" t="n"/>
      <c r="G193" s="94" t="n"/>
      <c r="H193" s="96" t="n"/>
      <c r="I193" s="97" t="n"/>
      <c r="J193" s="81">
        <f>IF(AND(H193&lt;&gt;"",I193&lt;&gt;""),H193*I193,"")</f>
        <v/>
      </c>
      <c r="K193" s="98" t="n"/>
      <c r="L193" s="95" t="n"/>
      <c r="M193" s="99" t="n"/>
      <c r="N193" s="94" t="n"/>
      <c r="O193" s="94" t="n"/>
      <c r="P193" s="95" t="n"/>
      <c r="Q193" s="95" t="n"/>
      <c r="R193" s="92" t="n"/>
    </row>
    <row r="194" ht="21.75" customHeight="1">
      <c r="A194" s="7">
        <f>IF(B194="","",ROW()-4)</f>
        <v/>
      </c>
      <c r="B194" s="94" t="n"/>
      <c r="C194" s="94" t="n"/>
      <c r="D194" s="94" t="n"/>
      <c r="E194" s="95" t="n"/>
      <c r="F194" s="94" t="n"/>
      <c r="G194" s="94" t="n"/>
      <c r="H194" s="96" t="n"/>
      <c r="I194" s="97" t="n"/>
      <c r="J194" s="81">
        <f>IF(AND(H194&lt;&gt;"",I194&lt;&gt;""),H194*I194,"")</f>
        <v/>
      </c>
      <c r="K194" s="98" t="n"/>
      <c r="L194" s="95" t="n"/>
      <c r="M194" s="99" t="n"/>
      <c r="N194" s="94" t="n"/>
      <c r="O194" s="94" t="n"/>
      <c r="P194" s="95" t="n"/>
      <c r="Q194" s="95" t="n"/>
      <c r="R194" s="92" t="n"/>
    </row>
    <row r="195" ht="21.75" customHeight="1">
      <c r="A195" s="7">
        <f>IF(B195="","",ROW()-4)</f>
        <v/>
      </c>
      <c r="B195" s="94" t="n"/>
      <c r="C195" s="94" t="n"/>
      <c r="D195" s="94" t="n"/>
      <c r="E195" s="95" t="n"/>
      <c r="F195" s="94" t="n"/>
      <c r="G195" s="94" t="n"/>
      <c r="H195" s="96" t="n"/>
      <c r="I195" s="97" t="n"/>
      <c r="J195" s="81">
        <f>IF(AND(H195&lt;&gt;"",I195&lt;&gt;""),H195*I195,"")</f>
        <v/>
      </c>
      <c r="K195" s="98" t="n"/>
      <c r="L195" s="95" t="n"/>
      <c r="M195" s="99" t="n"/>
      <c r="N195" s="94" t="n"/>
      <c r="O195" s="94" t="n"/>
      <c r="P195" s="95" t="n"/>
      <c r="Q195" s="95" t="n"/>
      <c r="R195" s="92" t="n"/>
    </row>
    <row r="196" ht="21.75" customHeight="1">
      <c r="A196" s="7">
        <f>IF(B196="","",ROW()-4)</f>
        <v/>
      </c>
      <c r="B196" s="94" t="n"/>
      <c r="C196" s="94" t="n"/>
      <c r="D196" s="94" t="n"/>
      <c r="E196" s="95" t="n"/>
      <c r="F196" s="94" t="n"/>
      <c r="G196" s="94" t="n"/>
      <c r="H196" s="96" t="n"/>
      <c r="I196" s="97" t="n"/>
      <c r="J196" s="81">
        <f>IF(AND(H196&lt;&gt;"",I196&lt;&gt;""),H196*I196,"")</f>
        <v/>
      </c>
      <c r="K196" s="98" t="n"/>
      <c r="L196" s="95" t="n"/>
      <c r="M196" s="99" t="n"/>
      <c r="N196" s="94" t="n"/>
      <c r="O196" s="94" t="n"/>
      <c r="P196" s="95" t="n"/>
      <c r="Q196" s="95" t="n"/>
      <c r="R196" s="92" t="n"/>
    </row>
    <row r="197" ht="21.75" customHeight="1">
      <c r="A197" s="7">
        <f>IF(B197="","",ROW()-4)</f>
        <v/>
      </c>
      <c r="B197" s="94" t="n"/>
      <c r="C197" s="94" t="n"/>
      <c r="D197" s="94" t="n"/>
      <c r="E197" s="95" t="n"/>
      <c r="F197" s="94" t="n"/>
      <c r="G197" s="94" t="n"/>
      <c r="H197" s="96" t="n"/>
      <c r="I197" s="97" t="n"/>
      <c r="J197" s="81">
        <f>IF(AND(H197&lt;&gt;"",I197&lt;&gt;""),H197*I197,"")</f>
        <v/>
      </c>
      <c r="K197" s="98" t="n"/>
      <c r="L197" s="95" t="n"/>
      <c r="M197" s="99" t="n"/>
      <c r="N197" s="94" t="n"/>
      <c r="O197" s="94" t="n"/>
      <c r="P197" s="95" t="n"/>
      <c r="Q197" s="95" t="n"/>
      <c r="R197" s="92" t="n"/>
    </row>
    <row r="198" ht="21.75" customHeight="1">
      <c r="A198" s="7">
        <f>IF(B198="","",ROW()-4)</f>
        <v/>
      </c>
      <c r="B198" s="94" t="n"/>
      <c r="C198" s="94" t="n"/>
      <c r="D198" s="94" t="n"/>
      <c r="E198" s="95" t="n"/>
      <c r="F198" s="94" t="n"/>
      <c r="G198" s="94" t="n"/>
      <c r="H198" s="96" t="n"/>
      <c r="I198" s="97" t="n"/>
      <c r="J198" s="81">
        <f>IF(AND(H198&lt;&gt;"",I198&lt;&gt;""),H198*I198,"")</f>
        <v/>
      </c>
      <c r="K198" s="98" t="n"/>
      <c r="L198" s="95" t="n"/>
      <c r="M198" s="99" t="n"/>
      <c r="N198" s="94" t="n"/>
      <c r="O198" s="94" t="n"/>
      <c r="P198" s="95" t="n"/>
      <c r="Q198" s="95" t="n"/>
      <c r="R198" s="92" t="n"/>
    </row>
    <row r="199" ht="21.75" customHeight="1">
      <c r="A199" s="7">
        <f>IF(B199="","",ROW()-4)</f>
        <v/>
      </c>
      <c r="B199" s="94" t="n"/>
      <c r="C199" s="94" t="n"/>
      <c r="D199" s="94" t="n"/>
      <c r="E199" s="95" t="n"/>
      <c r="F199" s="94" t="n"/>
      <c r="G199" s="94" t="n"/>
      <c r="H199" s="96" t="n"/>
      <c r="I199" s="97" t="n"/>
      <c r="J199" s="81">
        <f>IF(AND(H199&lt;&gt;"",I199&lt;&gt;""),H199*I199,"")</f>
        <v/>
      </c>
      <c r="K199" s="98" t="n"/>
      <c r="L199" s="95" t="n"/>
      <c r="M199" s="99" t="n"/>
      <c r="N199" s="94" t="n"/>
      <c r="O199" s="94" t="n"/>
      <c r="P199" s="95" t="n"/>
      <c r="Q199" s="95" t="n"/>
      <c r="R199" s="92" t="n"/>
    </row>
    <row r="200" ht="21.75" customHeight="1">
      <c r="A200" s="7">
        <f>IF(B200="","",ROW()-4)</f>
        <v/>
      </c>
      <c r="B200" s="94" t="n"/>
      <c r="C200" s="94" t="n"/>
      <c r="D200" s="94" t="n"/>
      <c r="E200" s="95" t="n"/>
      <c r="F200" s="94" t="n"/>
      <c r="G200" s="94" t="n"/>
      <c r="H200" s="96" t="n"/>
      <c r="I200" s="97" t="n"/>
      <c r="J200" s="81">
        <f>IF(AND(H200&lt;&gt;"",I200&lt;&gt;""),H200*I200,"")</f>
        <v/>
      </c>
      <c r="K200" s="98" t="n"/>
      <c r="L200" s="95" t="n"/>
      <c r="M200" s="99" t="n"/>
      <c r="N200" s="94" t="n"/>
      <c r="O200" s="94" t="n"/>
      <c r="P200" s="95" t="n"/>
      <c r="Q200" s="95" t="n"/>
      <c r="R200" s="92" t="n"/>
    </row>
    <row r="201" ht="21.75" customHeight="1">
      <c r="A201" s="7">
        <f>IF(B201="","",ROW()-4)</f>
        <v/>
      </c>
      <c r="B201" s="94" t="n"/>
      <c r="C201" s="94" t="n"/>
      <c r="D201" s="94" t="n"/>
      <c r="E201" s="95" t="n"/>
      <c r="F201" s="94" t="n"/>
      <c r="G201" s="94" t="n"/>
      <c r="H201" s="96" t="n"/>
      <c r="I201" s="97" t="n"/>
      <c r="J201" s="81">
        <f>IF(AND(H201&lt;&gt;"",I201&lt;&gt;""),H201*I201,"")</f>
        <v/>
      </c>
      <c r="K201" s="98" t="n"/>
      <c r="L201" s="95" t="n"/>
      <c r="M201" s="99" t="n"/>
      <c r="N201" s="94" t="n"/>
      <c r="O201" s="94" t="n"/>
      <c r="P201" s="95" t="n"/>
      <c r="Q201" s="95" t="n"/>
      <c r="R201" s="92" t="n"/>
    </row>
    <row r="202" ht="21.75" customHeight="1">
      <c r="A202" s="7">
        <f>IF(B202="","",ROW()-4)</f>
        <v/>
      </c>
      <c r="B202" s="94" t="n"/>
      <c r="C202" s="94" t="n"/>
      <c r="D202" s="94" t="n"/>
      <c r="E202" s="95" t="n"/>
      <c r="F202" s="94" t="n"/>
      <c r="G202" s="94" t="n"/>
      <c r="H202" s="96" t="n"/>
      <c r="I202" s="97" t="n"/>
      <c r="J202" s="81">
        <f>IF(AND(H202&lt;&gt;"",I202&lt;&gt;""),H202*I202,"")</f>
        <v/>
      </c>
      <c r="K202" s="98" t="n"/>
      <c r="L202" s="95" t="n"/>
      <c r="M202" s="99" t="n"/>
      <c r="N202" s="94" t="n"/>
      <c r="O202" s="94" t="n"/>
      <c r="P202" s="95" t="n"/>
      <c r="Q202" s="95" t="n"/>
      <c r="R202" s="92" t="n"/>
    </row>
    <row r="203" ht="21.75" customHeight="1">
      <c r="A203" s="7">
        <f>IF(B203="","",ROW()-4)</f>
        <v/>
      </c>
      <c r="B203" s="94" t="n"/>
      <c r="C203" s="94" t="n"/>
      <c r="D203" s="94" t="n"/>
      <c r="E203" s="95" t="n"/>
      <c r="F203" s="94" t="n"/>
      <c r="G203" s="94" t="n"/>
      <c r="H203" s="96" t="n"/>
      <c r="I203" s="97" t="n"/>
      <c r="J203" s="81">
        <f>IF(AND(H203&lt;&gt;"",I203&lt;&gt;""),H203*I203,"")</f>
        <v/>
      </c>
      <c r="K203" s="98" t="n"/>
      <c r="L203" s="95" t="n"/>
      <c r="M203" s="99" t="n"/>
      <c r="N203" s="94" t="n"/>
      <c r="O203" s="94" t="n"/>
      <c r="P203" s="95" t="n"/>
      <c r="Q203" s="95" t="n"/>
      <c r="R203" s="92" t="n"/>
    </row>
    <row r="204" ht="21.75" customHeight="1">
      <c r="A204" s="7">
        <f>IF(B204="","",ROW()-4)</f>
        <v/>
      </c>
      <c r="B204" s="94" t="n"/>
      <c r="C204" s="94" t="n"/>
      <c r="D204" s="94" t="n"/>
      <c r="E204" s="95" t="n"/>
      <c r="F204" s="94" t="n"/>
      <c r="G204" s="94" t="n"/>
      <c r="H204" s="96" t="n"/>
      <c r="I204" s="97" t="n"/>
      <c r="J204" s="81">
        <f>IF(AND(H204&lt;&gt;"",I204&lt;&gt;""),H204*I204,"")</f>
        <v/>
      </c>
      <c r="K204" s="98" t="n"/>
      <c r="L204" s="95" t="n"/>
      <c r="M204" s="99" t="n"/>
      <c r="N204" s="94" t="n"/>
      <c r="O204" s="94" t="n"/>
      <c r="P204" s="95" t="n"/>
      <c r="Q204" s="95" t="n"/>
      <c r="R204" s="92" t="n"/>
    </row>
    <row r="205" ht="21.75" customHeight="1">
      <c r="A205" s="7">
        <f>IF(B205="","",ROW()-4)</f>
        <v/>
      </c>
      <c r="B205" s="94" t="n"/>
      <c r="C205" s="94" t="n"/>
      <c r="D205" s="94" t="n"/>
      <c r="E205" s="95" t="n"/>
      <c r="F205" s="94" t="n"/>
      <c r="G205" s="94" t="n"/>
      <c r="H205" s="96" t="n"/>
      <c r="I205" s="97" t="n"/>
      <c r="J205" s="81">
        <f>IF(AND(H205&lt;&gt;"",I205&lt;&gt;""),H205*I205,"")</f>
        <v/>
      </c>
      <c r="K205" s="98" t="n"/>
      <c r="L205" s="95" t="n"/>
      <c r="M205" s="99" t="n"/>
      <c r="N205" s="94" t="n"/>
      <c r="O205" s="94" t="n"/>
      <c r="P205" s="95" t="n"/>
      <c r="Q205" s="95" t="n"/>
      <c r="R205" s="92" t="n"/>
    </row>
    <row r="206" ht="21.75" customHeight="1">
      <c r="A206" s="7">
        <f>IF(B206="","",ROW()-4)</f>
        <v/>
      </c>
      <c r="B206" s="94" t="n"/>
      <c r="C206" s="94" t="n"/>
      <c r="D206" s="94" t="n"/>
      <c r="E206" s="95" t="n"/>
      <c r="F206" s="94" t="n"/>
      <c r="G206" s="94" t="n"/>
      <c r="H206" s="96" t="n"/>
      <c r="I206" s="97" t="n"/>
      <c r="J206" s="81">
        <f>IF(AND(H206&lt;&gt;"",I206&lt;&gt;""),H206*I206,"")</f>
        <v/>
      </c>
      <c r="K206" s="98" t="n"/>
      <c r="L206" s="95" t="n"/>
      <c r="M206" s="99" t="n"/>
      <c r="N206" s="94" t="n"/>
      <c r="O206" s="94" t="n"/>
      <c r="P206" s="95" t="n"/>
      <c r="Q206" s="95" t="n"/>
      <c r="R206" s="92" t="n"/>
    </row>
    <row r="207" ht="21.75" customHeight="1">
      <c r="A207" s="7">
        <f>IF(B207="","",ROW()-4)</f>
        <v/>
      </c>
      <c r="B207" s="94" t="n"/>
      <c r="C207" s="94" t="n"/>
      <c r="D207" s="94" t="n"/>
      <c r="E207" s="95" t="n"/>
      <c r="F207" s="94" t="n"/>
      <c r="G207" s="94" t="n"/>
      <c r="H207" s="96" t="n"/>
      <c r="I207" s="97" t="n"/>
      <c r="J207" s="81">
        <f>IF(AND(H207&lt;&gt;"",I207&lt;&gt;""),H207*I207,"")</f>
        <v/>
      </c>
      <c r="K207" s="98" t="n"/>
      <c r="L207" s="95" t="n"/>
      <c r="M207" s="99" t="n"/>
      <c r="N207" s="94" t="n"/>
      <c r="O207" s="94" t="n"/>
      <c r="P207" s="95" t="n"/>
      <c r="Q207" s="95" t="n"/>
      <c r="R207" s="92" t="n"/>
    </row>
    <row r="208" ht="21.75" customHeight="1">
      <c r="A208" s="7">
        <f>IF(B208="","",ROW()-4)</f>
        <v/>
      </c>
      <c r="B208" s="94" t="n"/>
      <c r="C208" s="94" t="n"/>
      <c r="D208" s="94" t="n"/>
      <c r="E208" s="95" t="n"/>
      <c r="F208" s="94" t="n"/>
      <c r="G208" s="94" t="n"/>
      <c r="H208" s="96" t="n"/>
      <c r="I208" s="97" t="n"/>
      <c r="J208" s="81">
        <f>IF(AND(H208&lt;&gt;"",I208&lt;&gt;""),H208*I208,"")</f>
        <v/>
      </c>
      <c r="K208" s="98" t="n"/>
      <c r="L208" s="95" t="n"/>
      <c r="M208" s="99" t="n"/>
      <c r="N208" s="94" t="n"/>
      <c r="O208" s="94" t="n"/>
      <c r="P208" s="95" t="n"/>
      <c r="Q208" s="95" t="n"/>
      <c r="R208" s="92" t="n"/>
    </row>
    <row r="209" ht="21.75" customHeight="1">
      <c r="A209" s="7">
        <f>IF(B209="","",ROW()-4)</f>
        <v/>
      </c>
      <c r="B209" s="94" t="n"/>
      <c r="C209" s="94" t="n"/>
      <c r="D209" s="94" t="n"/>
      <c r="E209" s="95" t="n"/>
      <c r="F209" s="94" t="n"/>
      <c r="G209" s="94" t="n"/>
      <c r="H209" s="96" t="n"/>
      <c r="I209" s="97" t="n"/>
      <c r="J209" s="81">
        <f>IF(AND(H209&lt;&gt;"",I209&lt;&gt;""),H209*I209,"")</f>
        <v/>
      </c>
      <c r="K209" s="98" t="n"/>
      <c r="L209" s="95" t="n"/>
      <c r="M209" s="99" t="n"/>
      <c r="N209" s="94" t="n"/>
      <c r="O209" s="94" t="n"/>
      <c r="P209" s="95" t="n"/>
      <c r="Q209" s="95" t="n"/>
      <c r="R209" s="92" t="n"/>
    </row>
    <row r="210" ht="21.75" customHeight="1">
      <c r="A210" s="7">
        <f>IF(B210="","",ROW()-4)</f>
        <v/>
      </c>
      <c r="B210" s="94" t="n"/>
      <c r="C210" s="94" t="n"/>
      <c r="D210" s="94" t="n"/>
      <c r="E210" s="95" t="n"/>
      <c r="F210" s="94" t="n"/>
      <c r="G210" s="94" t="n"/>
      <c r="H210" s="96" t="n"/>
      <c r="I210" s="97" t="n"/>
      <c r="J210" s="81">
        <f>IF(AND(H210&lt;&gt;"",I210&lt;&gt;""),H210*I210,"")</f>
        <v/>
      </c>
      <c r="K210" s="98" t="n"/>
      <c r="L210" s="95" t="n"/>
      <c r="M210" s="99" t="n"/>
      <c r="N210" s="94" t="n"/>
      <c r="O210" s="94" t="n"/>
      <c r="P210" s="95" t="n"/>
      <c r="Q210" s="95" t="n"/>
      <c r="R210" s="92" t="n"/>
    </row>
  </sheetData>
  <sheetProtection selectLockedCells="0" selectUnlockedCells="0" sheet="1" objects="0" insertRows="1" insertHyperlinks="1" autoFilter="1" scenarios="0" formatColumns="1" deleteColumns="1" insertColumns="1" pivotTables="1" deleteRows="1" formatCells="1" formatRows="1" sort="1"/>
  <mergeCells count="1">
    <mergeCell ref="A1:Q1"/>
  </mergeCells>
  <dataValidations count="4">
    <dataValidation sqref="D11:D210" showDropDown="0" showInputMessage="0" showErrorMessage="1" allowBlank="1" errorTitle="Tipo inválido" error="Selecione: MATERIAL, SERVIÇO, OBRA, SERVIÇO DE ENGENHARIA, SOLUÇÃO DE TIC ou LOCAÇÃO DE IMÓVEIS." type="list">
      <formula1>"MATERIAL,SERVIÇO,OBRA,SERVIÇO DE ENGENHARIA,SOLUÇÃO DE TIC,LOCAÇÃO DE IMÓVEIS"</formula1>
      <formula2>0</formula2>
    </dataValidation>
    <dataValidation sqref="O11:O210" showDropDown="0" showInputMessage="0" showErrorMessage="1" allowBlank="1" type="list">
      <formula1>"Pregão Eletrônico,Concorrência Eletrônica,Diálogo Competitivo,Concurso,Leilão,Credenciamento,Dispensa de Licitação,Inexigibilidade de Licitação,Adesão a Ata SRP"</formula1>
      <formula2>0</formula2>
    </dataValidation>
    <dataValidation sqref="K5:K210" showDropDown="0" showInputMessage="0" showErrorMessage="0" allowBlank="1" errorTitle="Valor inválido" error="Selecione um valor da lista: ALTA, MÉDIA ou BAIXA." type="list">
      <formula1>"ALTA,MÉDIA,BAIXA"</formula1>
    </dataValidation>
    <dataValidation sqref="R5:R210" showDropDown="0" showInputMessage="0" showErrorMessage="0" allowBlank="1" type="list">
      <formula1>"Sim - critérios socioambientais aplicáveis e definidos,Não se aplica ao objeto,Aplicável - critérios a detalhar no ETP"</formula1>
    </dataValidation>
  </dataValidations>
  <printOptions horizontalCentered="1"/>
  <pageMargins left="0.3" right="0.3" top="0.5" bottom="0.5" header="0.511811023622047" footer="0.511811023622047"/>
  <pageSetup orientation="landscape" paperSize="9" fitToHeight="0" horizontalDpi="300" verticalDpi="300"/>
</worksheet>
</file>

<file path=xl/worksheets/sheet4.xml><?xml version="1.0" encoding="utf-8"?>
<worksheet xmlns="http://schemas.openxmlformats.org/spreadsheetml/2006/main">
  <sheetPr>
    <outlinePr summaryBelow="1" summaryRight="1"/>
    <pageSetUpPr fitToPage="1"/>
  </sheetPr>
  <dimension ref="A1:D27"/>
  <sheetViews>
    <sheetView showGridLines="0" topLeftCell="A5" zoomScaleNormal="100" workbookViewId="0">
      <selection activeCell="C10" sqref="C10"/>
    </sheetView>
  </sheetViews>
  <sheetFormatPr baseColWidth="8" defaultColWidth="8.6640625" defaultRowHeight="14.4"/>
  <cols>
    <col width="32" customWidth="1" min="1" max="1"/>
    <col width="15" customWidth="1" min="2" max="2"/>
    <col width="22" customWidth="1" min="3" max="3"/>
    <col width="15" customWidth="1" min="4" max="4"/>
  </cols>
  <sheetData>
    <row r="1" ht="30" customHeight="1">
      <c r="A1" s="45" t="inlineStr">
        <is>
          <t>RESUMO CONSOLIDADO DO PCA/2027</t>
        </is>
      </c>
    </row>
    <row r="2" ht="15" customHeight="1">
      <c r="A2" s="53" t="inlineStr">
        <is>
          <t>Aba de leitura automática – não editar. Os valores são calculados a partir da Aba 3.</t>
        </is>
      </c>
    </row>
    <row r="4" ht="21.75" customHeight="1">
      <c r="A4" s="51" t="inlineStr">
        <is>
          <t xml:space="preserve">  BLOCO 1 – TOTAIS GERAIS</t>
        </is>
      </c>
    </row>
    <row r="5" ht="21.75" customHeight="1">
      <c r="A5" s="49" t="inlineStr">
        <is>
          <t>Total de itens no PCA:</t>
        </is>
      </c>
      <c r="B5" s="71" t="n"/>
      <c r="C5" s="71" t="n"/>
      <c r="D5" s="12">
        <f>COUNTA('3. ITENS DO PCA'!B11:B210)</f>
        <v/>
      </c>
    </row>
    <row r="6" ht="21.75" customHeight="1">
      <c r="A6" s="49" t="inlineStr">
        <is>
          <t>Valor total do PCA (R$):</t>
        </is>
      </c>
      <c r="B6" s="71" t="n"/>
      <c r="C6" s="71" t="n"/>
      <c r="D6" s="13">
        <f>SUM('3. ITENS DO PCA'!J11:J210)</f>
        <v/>
      </c>
    </row>
    <row r="8" ht="21.75" customHeight="1">
      <c r="A8" s="51" t="inlineStr">
        <is>
          <t xml:space="preserve">  BLOCO 2 – DISTRIBUIÇÃO POR TIPO DO ITEM</t>
        </is>
      </c>
    </row>
    <row r="9" ht="21.75" customHeight="1">
      <c r="A9" s="14" t="inlineStr">
        <is>
          <t>Tipo</t>
        </is>
      </c>
      <c r="B9" s="14" t="inlineStr">
        <is>
          <t>Nº de itens</t>
        </is>
      </c>
      <c r="C9" s="14" t="inlineStr">
        <is>
          <t>Valor total (R$)</t>
        </is>
      </c>
      <c r="D9" s="14" t="inlineStr">
        <is>
          <t>% do valor</t>
        </is>
      </c>
    </row>
    <row r="10" ht="19.5" customHeight="1">
      <c r="A10" s="15" t="inlineStr">
        <is>
          <t>MATERIAL</t>
        </is>
      </c>
      <c r="B10" s="16">
        <f>COUNTIF('3. ITENS DO PCA'!D11:D210,"MATERIAL")</f>
        <v/>
      </c>
      <c r="C10" s="17">
        <f>SUMIF('3. ITENS DO PCA'!D11:D210,"MATERIAL",'3. ITENS DO PCA'!J11:J210)</f>
        <v/>
      </c>
      <c r="D10" s="18">
        <f>IF(D$6=0,"-",C10/D$6)</f>
        <v/>
      </c>
    </row>
    <row r="11" ht="19.5" customHeight="1">
      <c r="A11" s="15" t="inlineStr">
        <is>
          <t>SERVIÇO</t>
        </is>
      </c>
      <c r="B11" s="16">
        <f>COUNTIF('3. ITENS DO PCA'!D11:D210,"SERVIÇO")</f>
        <v/>
      </c>
      <c r="C11" s="17">
        <f>SUMIF('3. ITENS DO PCA'!D11:D210,"SERVIÇO",'3. ITENS DO PCA'!J11:J210)</f>
        <v/>
      </c>
      <c r="D11" s="18">
        <f>IF(D$6=0,"-",C11/D$6)</f>
        <v/>
      </c>
    </row>
    <row r="12" ht="19.5" customHeight="1">
      <c r="A12" s="15" t="inlineStr">
        <is>
          <t>OBRA</t>
        </is>
      </c>
      <c r="B12" s="16">
        <f>COUNTIF('3. ITENS DO PCA'!D11:D210,"OBRA")</f>
        <v/>
      </c>
      <c r="C12" s="17">
        <f>SUMIF('3. ITENS DO PCA'!D11:D210,"OBRA",'3. ITENS DO PCA'!J11:J210)</f>
        <v/>
      </c>
      <c r="D12" s="18">
        <f>IF(D$6=0,"-",C12/D$6)</f>
        <v/>
      </c>
    </row>
    <row r="13" ht="19.5" customHeight="1">
      <c r="A13" s="15" t="inlineStr">
        <is>
          <t>SERVIÇO DE ENGENHARIA</t>
        </is>
      </c>
      <c r="B13" s="16">
        <f>COUNTIF('3. ITENS DO PCA'!D11:D210,"SERVIÇO DE ENGENHARIA")</f>
        <v/>
      </c>
      <c r="C13" s="17">
        <f>SUMIF('3. ITENS DO PCA'!D11:D210,"SERVIÇO DE ENGENHARIA",'3. ITENS DO PCA'!J11:J210)</f>
        <v/>
      </c>
      <c r="D13" s="18">
        <f>IF(D$6=0,"-",C13/D$6)</f>
        <v/>
      </c>
    </row>
    <row r="14" ht="19.5" customHeight="1">
      <c r="A14" s="15" t="inlineStr">
        <is>
          <t>SOLUÇÃO DE TIC</t>
        </is>
      </c>
      <c r="B14" s="16">
        <f>COUNTIF('3. ITENS DO PCA'!D11:D210,"SOLUÇÃO DE TIC")</f>
        <v/>
      </c>
      <c r="C14" s="17">
        <f>SUMIF('3. ITENS DO PCA'!D11:D210,"SOLUÇÃO DE TIC",'3. ITENS DO PCA'!J11:J210)</f>
        <v/>
      </c>
      <c r="D14" s="18">
        <f>IF(D$6=0,"-",C14/D$6)</f>
        <v/>
      </c>
    </row>
    <row r="15" ht="19.5" customHeight="1">
      <c r="A15" s="15" t="inlineStr">
        <is>
          <t>LOCAÇÃO DE IMÓVEIS</t>
        </is>
      </c>
      <c r="B15" s="16">
        <f>COUNTIF('3. ITENS DO PCA'!D11:D210,"LOCAÇÃO DE IMÓVEIS")</f>
        <v/>
      </c>
      <c r="C15" s="17">
        <f>SUMIF('3. ITENS DO PCA'!D11:D210,"LOCAÇÃO DE IMÓVEIS",'3. ITENS DO PCA'!J11:J210)</f>
        <v/>
      </c>
      <c r="D15" s="18">
        <f>IF(D$6=0,"-",C15/D$6)</f>
        <v/>
      </c>
    </row>
    <row r="17" ht="21.75" customHeight="1">
      <c r="A17" s="51" t="inlineStr">
        <is>
          <t xml:space="preserve">  BLOCO 3 – DISTRIBUIÇÃO POR GRAU DE PRIORIDADE</t>
        </is>
      </c>
    </row>
    <row r="18" ht="21.75" customHeight="1">
      <c r="A18" s="14" t="inlineStr">
        <is>
          <t>Grau de Prioridade</t>
        </is>
      </c>
      <c r="B18" s="14" t="inlineStr">
        <is>
          <t>Nº de itens</t>
        </is>
      </c>
      <c r="C18" s="14" t="inlineStr">
        <is>
          <t>Valor total (R$)</t>
        </is>
      </c>
      <c r="D18" s="14" t="inlineStr">
        <is>
          <t>% do valor</t>
        </is>
      </c>
    </row>
    <row r="19" ht="19.5" customHeight="1">
      <c r="A19" s="19" t="inlineStr">
        <is>
          <t>ALTA</t>
        </is>
      </c>
      <c r="B19" s="20">
        <f>COUNTIF('3. ITENS DO PCA'!K11:K210,"ALTA")</f>
        <v/>
      </c>
      <c r="C19" s="21">
        <f>SUMIF('3. ITENS DO PCA'!K11:K210,"ALTA",'3. ITENS DO PCA'!J11:J210)</f>
        <v/>
      </c>
      <c r="D19" s="22">
        <f>IF(D$6=0,"-",C19/D$6)</f>
        <v/>
      </c>
    </row>
    <row r="20" ht="19.5" customHeight="1">
      <c r="A20" s="23" t="inlineStr">
        <is>
          <t>MÉDIA</t>
        </is>
      </c>
      <c r="B20" s="24">
        <f>COUNTIF('3. ITENS DO PCA'!K11:K210,"MÉDIA")</f>
        <v/>
      </c>
      <c r="C20" s="25">
        <f>SUMIF('3. ITENS DO PCA'!K11:K210,"MÉDIA",'3. ITENS DO PCA'!J11:J210)</f>
        <v/>
      </c>
      <c r="D20" s="26">
        <f>IF(D$6=0,"-",C20/D$6)</f>
        <v/>
      </c>
    </row>
    <row r="21" ht="19.5" customHeight="1">
      <c r="A21" s="27" t="inlineStr">
        <is>
          <t>BAIXA</t>
        </is>
      </c>
      <c r="B21" s="28">
        <f>COUNTIF('3. ITENS DO PCA'!K11:K210,"BAIXA")</f>
        <v/>
      </c>
      <c r="C21" s="29">
        <f>SUMIF('3. ITENS DO PCA'!K11:K210,"BAIXA",'3. ITENS DO PCA'!J11:J210)</f>
        <v/>
      </c>
      <c r="D21" s="30">
        <f>IF(D$6=0,"-",C21/D$6)</f>
        <v/>
      </c>
    </row>
    <row r="23">
      <c r="A23" s="103" t="inlineStr">
        <is>
          <t xml:space="preserve">  BLOCO 4 – SUSTENTABILIDADE (Decreto Estadual nº 23.891/2025)</t>
        </is>
      </c>
    </row>
    <row r="24">
      <c r="A24" s="103" t="inlineStr">
        <is>
          <t>Critério</t>
        </is>
      </c>
      <c r="B24" s="103" t="inlineStr">
        <is>
          <t>Nº de itens</t>
        </is>
      </c>
      <c r="C24" s="103" t="inlineStr">
        <is>
          <t>Valor total (R$)</t>
        </is>
      </c>
      <c r="D24" s="103" t="inlineStr">
        <is>
          <t>% do valor</t>
        </is>
      </c>
    </row>
    <row r="25">
      <c r="A25" t="inlineStr">
        <is>
          <t>Sim - critérios socioambientais aplicáveis e definidos</t>
        </is>
      </c>
      <c r="B25">
        <f>COUNTIF('3. ITENS DO PCA'!R11:R210,"Sim - critérios socioambientais aplicáveis e definidos")</f>
        <v/>
      </c>
      <c r="C25">
        <f>SUMIF('3. ITENS DO PCA'!R11:R210,"Sim - critérios socioambientais aplicáveis e definidos",'3. ITENS DO PCA'!J11:J210)</f>
        <v/>
      </c>
      <c r="D25">
        <f>IF(D$6=0,"-",C25/D$6)</f>
        <v/>
      </c>
    </row>
    <row r="26">
      <c r="A26" t="inlineStr">
        <is>
          <t>Aplicável - critérios a detalhar no ETP</t>
        </is>
      </c>
      <c r="B26">
        <f>COUNTIF('3. ITENS DO PCA'!R11:R210,"Aplicável - critérios a detalhar no ETP")</f>
        <v/>
      </c>
      <c r="C26">
        <f>SUMIF('3. ITENS DO PCA'!R11:R210,"Aplicável - critérios a detalhar no ETP",'3. ITENS DO PCA'!J11:J210)</f>
        <v/>
      </c>
      <c r="D26">
        <f>IF(D$6=0,"-",C26/D$6)</f>
        <v/>
      </c>
    </row>
    <row r="27">
      <c r="A27" t="inlineStr">
        <is>
          <t>Não se aplica ao objeto</t>
        </is>
      </c>
      <c r="B27">
        <f>COUNTIF('3. ITENS DO PCA'!R11:R210,"Não se aplica ao objeto")</f>
        <v/>
      </c>
      <c r="C27">
        <f>SUMIF('3. ITENS DO PCA'!R11:R210,"Não se aplica ao objeto",'3. ITENS DO PCA'!J11:J210)</f>
        <v/>
      </c>
      <c r="D27">
        <f>IF(D$6=0,"-",C27/D$6)</f>
        <v/>
      </c>
    </row>
  </sheetData>
  <sheetProtection selectLockedCells="0" selectUnlockedCells="0" sheet="1" objects="0" insertRows="1" insertHyperlinks="1" autoFilter="1" scenarios="0" formatColumns="1" deleteColumns="1" insertColumns="1" pivotTables="1" deleteRows="1" formatCells="1" formatRows="1" sort="1"/>
  <mergeCells count="7">
    <mergeCell ref="A1:D1"/>
    <mergeCell ref="A17:D17"/>
    <mergeCell ref="A8:D8"/>
    <mergeCell ref="A5:C5"/>
    <mergeCell ref="A4:D4"/>
    <mergeCell ref="A6:C6"/>
    <mergeCell ref="A2:D2"/>
  </mergeCells>
  <printOptions horizontalCentered="1"/>
  <pageMargins left="0.3" right="0.3" top="0.5" bottom="0.5" header="0.511811023622047" footer="0.511811023622047"/>
  <pageSetup orientation="landscape" paperSize="9" fitToHeight="0" horizontalDpi="300" verticalDpi="300"/>
</worksheet>
</file>

<file path=xl/worksheets/sheet5.xml><?xml version="1.0" encoding="utf-8"?>
<worksheet xmlns="http://schemas.openxmlformats.org/spreadsheetml/2006/main">
  <sheetPr>
    <outlinePr summaryBelow="1" summaryRight="1"/>
    <pageSetUpPr fitToPage="1"/>
  </sheetPr>
  <dimension ref="A1:D33"/>
  <sheetViews>
    <sheetView showGridLines="0" zoomScaleNormal="100" workbookViewId="0">
      <selection activeCell="B12" sqref="B12"/>
    </sheetView>
  </sheetViews>
  <sheetFormatPr baseColWidth="8" defaultColWidth="8.6640625" defaultRowHeight="14.4"/>
  <cols>
    <col width="6" customWidth="1" min="1" max="1"/>
    <col width="65.5546875" customWidth="1" min="2" max="2"/>
    <col width="20" customWidth="1" min="3" max="3"/>
    <col width="30" customWidth="1" min="4" max="4"/>
  </cols>
  <sheetData>
    <row r="1" ht="30" customHeight="1">
      <c r="A1" s="45" t="inlineStr">
        <is>
          <t>CHECKLIST DE VALIDAÇÃO PELA CTPC</t>
        </is>
      </c>
    </row>
    <row r="2" ht="15" customHeight="1">
      <c r="A2" s="48" t="inlineStr">
        <is>
          <t>A ser marcado pela CTPC antes de submeter o PCA à autoridade máxima do órgão.</t>
        </is>
      </c>
    </row>
    <row r="4" ht="21.75" customHeight="1">
      <c r="A4" s="31" t="inlineStr">
        <is>
          <t>#</t>
        </is>
      </c>
      <c r="B4" s="31" t="inlineStr">
        <is>
          <t>Item de Verificação</t>
        </is>
      </c>
      <c r="C4" s="31" t="inlineStr">
        <is>
          <t>Situação</t>
        </is>
      </c>
      <c r="D4" s="31" t="inlineStr">
        <is>
          <t>Observações da CTPC</t>
        </is>
      </c>
    </row>
    <row r="5" ht="30" customHeight="1">
      <c r="A5" s="32" t="n">
        <v>1</v>
      </c>
      <c r="B5" s="33" t="inlineStr">
        <is>
          <t>Identificação do órgão, da CTPC e do responsável pela demanda integralmente preenchidas (Aba 2).</t>
        </is>
      </c>
      <c r="C5" s="100" t="n"/>
      <c r="D5" s="101" t="n"/>
    </row>
    <row r="6" ht="30" customHeight="1">
      <c r="A6" s="32" t="n">
        <v>2</v>
      </c>
      <c r="B6" s="33" t="inlineStr">
        <is>
          <t>Todos os DFDs originários registrados no SEI e referenciados na coluna 'Nº DFD'.</t>
        </is>
      </c>
      <c r="C6" s="100" t="n"/>
      <c r="D6" s="101" t="n"/>
    </row>
    <row r="7" ht="30" customHeight="1">
      <c r="A7" s="32" t="n">
        <v>3</v>
      </c>
      <c r="B7" s="33" t="inlineStr">
        <is>
          <t>Tipo do Item correto para cada linha (MATERIAL/SERVIÇO/OBRA/SERV. ENGENHARIA/TIC/LOCAÇÃO).</t>
        </is>
      </c>
      <c r="C7" s="100" t="n"/>
      <c r="D7" s="101" t="n"/>
    </row>
    <row r="8" ht="30" customHeight="1">
      <c r="A8" s="32" t="n">
        <v>4</v>
      </c>
      <c r="B8" s="33" t="inlineStr">
        <is>
          <t>Códigos CATMAT/CATSER preenchidos sempre que aplicável (fonte: catalogo.compras.gov.br).</t>
        </is>
      </c>
      <c r="C8" s="100" t="n"/>
      <c r="D8" s="101" t="n"/>
    </row>
    <row r="9" ht="30" customHeight="1">
      <c r="A9" s="32" t="n">
        <v>5</v>
      </c>
      <c r="B9" s="33" t="inlineStr">
        <is>
          <t>Descrições dos itens claras, objetivas e livres de ambiguidade.</t>
        </is>
      </c>
      <c r="C9" s="100" t="n"/>
      <c r="D9" s="101" t="n"/>
    </row>
    <row r="10" ht="30" customHeight="1">
      <c r="A10" s="32" t="n">
        <v>6</v>
      </c>
      <c r="B10" s="33" t="inlineStr">
        <is>
          <t>Unidade de fornecimento adequada ao objeto (UN, KG, m², CX, FD, MÊS, SERVIÇO, etc.).</t>
        </is>
      </c>
      <c r="C10" s="100" t="n"/>
      <c r="D10" s="101" t="n"/>
    </row>
    <row r="11" ht="30" customHeight="1">
      <c r="A11" s="32" t="n">
        <v>7</v>
      </c>
      <c r="B11" s="33" t="inlineStr">
        <is>
          <t>Quantidades e valores unitários preenchidos para todos os itens.</t>
        </is>
      </c>
      <c r="C11" s="100" t="n"/>
      <c r="D11" s="101" t="n"/>
    </row>
    <row r="12" ht="30" customHeight="1">
      <c r="A12" s="32" t="n">
        <v>8</v>
      </c>
      <c r="B12" s="33" t="inlineStr">
        <is>
          <t>Grau de prioridade (ALTA/MÉDIA/BAIXA) atribuído a todos os itens.</t>
        </is>
      </c>
      <c r="C12" s="100" t="n"/>
      <c r="D12" s="101" t="n"/>
    </row>
    <row r="13" ht="30" customHeight="1">
      <c r="A13" s="32" t="n">
        <v>9</v>
      </c>
      <c r="B13" s="33" t="inlineStr">
        <is>
          <t>Justificativa de prioridade preenchida SEMPRE que o grau for ALTA.</t>
        </is>
      </c>
      <c r="C13" s="100" t="n"/>
      <c r="D13" s="101" t="n"/>
    </row>
    <row r="14" ht="30" customHeight="1">
      <c r="A14" s="32" t="n">
        <v>10</v>
      </c>
      <c r="B14" s="33" t="inlineStr">
        <is>
          <t>Data da Conclusão da Contratação dentro do exercício de 2027 (ou compatível com a demanda).</t>
        </is>
      </c>
      <c r="C14" s="100" t="n"/>
      <c r="D14" s="101" t="n"/>
    </row>
    <row r="15" ht="30" customHeight="1">
      <c r="A15" s="32" t="n">
        <v>11</v>
      </c>
      <c r="B15" s="33" t="inlineStr">
        <is>
          <t>Justificativa da necessidade preenchida para todos os itens.</t>
        </is>
      </c>
      <c r="C15" s="100" t="n"/>
      <c r="D15" s="101" t="n"/>
    </row>
    <row r="16" ht="30" customHeight="1">
      <c r="A16" s="32" t="n">
        <v>12</v>
      </c>
      <c r="B16" s="33" t="inlineStr">
        <is>
          <t>Modalidade prevista definida para todos os itens.</t>
        </is>
      </c>
      <c r="C16" s="100" t="n"/>
      <c r="D16" s="101" t="n"/>
    </row>
    <row r="17" ht="30" customHeight="1">
      <c r="A17" s="32" t="n">
        <v>13</v>
      </c>
      <c r="B17" s="33" t="inlineStr">
        <is>
          <t>Alinhamento verificado com o Plano Plurianual (PPA) e a LDO.</t>
        </is>
      </c>
      <c r="C17" s="100" t="n"/>
      <c r="D17" s="101" t="n"/>
    </row>
    <row r="18" ht="30" customHeight="1">
      <c r="A18" s="32" t="n">
        <v>14</v>
      </c>
      <c r="B18" s="33" t="inlineStr">
        <is>
          <t>Linhas de EXEMPLO (laranja) EXCLUÍDAS da planilha.</t>
        </is>
      </c>
      <c r="C18" s="100" t="n"/>
      <c r="D18" s="101" t="n"/>
    </row>
    <row r="19" ht="30" customHeight="1">
      <c r="A19" s="32" t="n">
        <v>15</v>
      </c>
      <c r="B19" s="33" t="inlineStr">
        <is>
          <t>Resumo consolidado (Aba 4) revisado e consistente.</t>
        </is>
      </c>
      <c r="C19" s="100" t="n"/>
      <c r="D19" s="101" t="n"/>
    </row>
    <row r="20" ht="30" customHeight="1">
      <c r="A20" s="32" t="n">
        <v>16</v>
      </c>
      <c r="B20" s="33" t="inlineStr">
        <is>
          <t>Ata da CTPC de aprovação do PCA registrada no processo SEI.</t>
        </is>
      </c>
      <c r="C20" s="100" t="n"/>
      <c r="D20" s="101" t="n"/>
    </row>
    <row r="21" ht="30" customHeight="1">
      <c r="A21" s="32" t="n">
        <v>17</v>
      </c>
      <c r="B21" s="33" t="inlineStr">
        <is>
          <t>PCA aprovado formalmente pela Autoridade Competente do órgão (art. 6º, III, Portaria 262/2026).</t>
        </is>
      </c>
      <c r="C21" s="100" t="n"/>
      <c r="D21" s="101" t="n"/>
    </row>
    <row r="22">
      <c r="A22" t="n">
        <v>18</v>
      </c>
      <c r="B22" t="inlineStr">
        <is>
          <t>Campo 'Critérios de Sustentabilidade' preenchido para todos os itens, nos termos do Decreto Estadual nº 23.891/2025.</t>
        </is>
      </c>
      <c r="C22" s="83" t="n"/>
      <c r="D22" s="83" t="n"/>
    </row>
    <row r="24" ht="21.75" customHeight="1">
      <c r="A24" s="51" t="inlineStr">
        <is>
          <t xml:space="preserve">  ATESTO DE VALIDAÇÃO PELA CTPC E APROVAÇÃO PELA AUTORIDADE COMPETENTE</t>
        </is>
      </c>
    </row>
    <row r="25" ht="69.75" customHeight="1">
      <c r="A25" s="40" t="inlineStr">
        <is>
          <t>A Comissão Técnica de Planejamento de Contratações (CTPC), reunida em ______ de _______________ de 2026, ATESTA que os itens do PCA/2027 constantes desta planilha foram analisados quanto à conformidade normativa (Portaria SEAD nº 262/2026), à consistência técnica e ao alinhamento com o planejamento institucional do órgão, encontrando-se aptos à aprovação final pela Autoridade Competente.</t>
        </is>
      </c>
    </row>
    <row r="27" ht="19.5" customHeight="1">
      <c r="A27" s="56" t="inlineStr">
        <is>
          <t>_______________________________________</t>
        </is>
      </c>
      <c r="C27" s="56" t="inlineStr">
        <is>
          <t>_______________________________________</t>
        </is>
      </c>
    </row>
    <row r="28">
      <c r="A28" s="54" t="inlineStr">
        <is>
          <t>Presidente da CTPC</t>
        </is>
      </c>
      <c r="C28" s="54" t="inlineStr">
        <is>
          <t>Vice-Presidente da CTPC</t>
        </is>
      </c>
    </row>
    <row r="30" ht="21.75" customHeight="1">
      <c r="A30" s="55" t="inlineStr">
        <is>
          <t>APROVO. Encaminhe-se à Diretoria de Planejamento de Compras Públicas – DIP/SLC/SEAD-PI para consolidação estadual.</t>
        </is>
      </c>
    </row>
    <row r="32" ht="19.5" customHeight="1">
      <c r="B32" s="56" t="inlineStr">
        <is>
          <t>_______________________________________</t>
        </is>
      </c>
    </row>
    <row r="33">
      <c r="B33" s="54" t="inlineStr">
        <is>
          <t>Autoridade Competente do Órgão</t>
        </is>
      </c>
    </row>
  </sheetData>
  <sheetProtection selectLockedCells="0" selectUnlockedCells="0" sheet="1" objects="0" insertRows="1" insertHyperlinks="1" autoFilter="1" scenarios="0" formatColumns="1" deleteColumns="1" insertColumns="1" pivotTables="1" deleteRows="1" formatCells="1" formatRows="1" sort="1"/>
  <mergeCells count="11">
    <mergeCell ref="A1:D1"/>
    <mergeCell ref="B33:C33"/>
    <mergeCell ref="C27:D27"/>
    <mergeCell ref="A30:D30"/>
    <mergeCell ref="A28:B28"/>
    <mergeCell ref="C28:D28"/>
    <mergeCell ref="A25:D25"/>
    <mergeCell ref="B32:C32"/>
    <mergeCell ref="A24:D24"/>
    <mergeCell ref="A2:D2"/>
    <mergeCell ref="A27:B27"/>
  </mergeCells>
  <dataValidations count="1">
    <dataValidation sqref="C5:C21" showDropDown="0" showInputMessage="0" showErrorMessage="1" allowBlank="1" type="list">
      <formula1>"CONFORME,NÃO CONFORME,NÃO SE APLICA"</formula1>
      <formula2>0</formula2>
    </dataValidation>
  </dataValidations>
  <printOptions horizontalCentered="1"/>
  <pageMargins left="0.3" right="0.3" top="0.5" bottom="0.5" header="0.511811023622047" footer="0.511811023622047"/>
  <pageSetup orientation="landscape" paperSize="9" fitToHeight="0" horizontalDpi="300" verticalDpi="3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2026-08-05T14:04:21Z</dcterms:created>
  <dcterms:modified xmlns:dcterms="http://purl.org/dc/terms/" xmlns:xsi="http://www.w3.org/2001/XMLSchema-instance" xsi:type="dcterms:W3CDTF">2026-08-10T18:09:54Z</dcterms:modified>
  <cp:lastModifiedBy>Guilherme Carvalho de Albuquerque</cp:lastModifiedBy>
  <cp:revision>0</cp:revision>
</cp:coreProperties>
</file>